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janrolinc/Library/CloudStorage/GoogleDrive-rolinc@the-buro.cz/.shortcut-targets-by-id/15Vja-CMIdnBrqovhWI74VMPUcsqdIu2K/2020 BST Bytovy soubor Terchovska/04_DSP/05_excel/23-02-12 Struktura projektu/"/>
    </mc:Choice>
  </mc:AlternateContent>
  <xr:revisionPtr revIDLastSave="0" documentId="13_ncr:1_{8B973CEB-5394-1643-8F98-DE88E5024D62}" xr6:coauthVersionLast="36" xr6:coauthVersionMax="47" xr10:uidLastSave="{00000000-0000-0000-0000-000000000000}"/>
  <bookViews>
    <workbookView xWindow="340" yWindow="500" windowWidth="25260" windowHeight="1550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'-'!$E$1:$W$45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4" l="1"/>
  <c r="K45" i="4"/>
  <c r="J45" i="4"/>
  <c r="I45" i="4"/>
  <c r="H45" i="4"/>
  <c r="G45" i="4"/>
  <c r="F45" i="4"/>
  <c r="E45" i="4"/>
  <c r="M20" i="4"/>
  <c r="K20" i="4"/>
  <c r="J20" i="4"/>
  <c r="I20" i="4"/>
  <c r="H20" i="4"/>
  <c r="G20" i="4"/>
  <c r="F20" i="4"/>
  <c r="E20" i="4"/>
  <c r="M44" i="4"/>
  <c r="K44" i="4"/>
  <c r="J44" i="4"/>
  <c r="I44" i="4"/>
  <c r="H44" i="4"/>
  <c r="G44" i="4"/>
  <c r="F44" i="4"/>
  <c r="E44" i="4"/>
  <c r="M43" i="4"/>
  <c r="K43" i="4"/>
  <c r="J43" i="4"/>
  <c r="I43" i="4"/>
  <c r="H43" i="4"/>
  <c r="G43" i="4"/>
  <c r="F43" i="4"/>
  <c r="E43" i="4"/>
  <c r="M42" i="4"/>
  <c r="K42" i="4"/>
  <c r="J42" i="4"/>
  <c r="I42" i="4"/>
  <c r="H42" i="4"/>
  <c r="G42" i="4"/>
  <c r="F42" i="4"/>
  <c r="E42" i="4"/>
  <c r="M41" i="4"/>
  <c r="K41" i="4"/>
  <c r="J41" i="4"/>
  <c r="I41" i="4"/>
  <c r="H41" i="4"/>
  <c r="G41" i="4"/>
  <c r="F41" i="4"/>
  <c r="E41" i="4"/>
  <c r="M40" i="4"/>
  <c r="K40" i="4"/>
  <c r="J40" i="4"/>
  <c r="I40" i="4"/>
  <c r="H40" i="4"/>
  <c r="G40" i="4"/>
  <c r="F40" i="4"/>
  <c r="E40" i="4"/>
  <c r="M39" i="4"/>
  <c r="K39" i="4"/>
  <c r="J39" i="4"/>
  <c r="I39" i="4"/>
  <c r="H39" i="4"/>
  <c r="G39" i="4"/>
  <c r="F39" i="4"/>
  <c r="E39" i="4"/>
  <c r="M38" i="4"/>
  <c r="K38" i="4"/>
  <c r="J38" i="4"/>
  <c r="I38" i="4"/>
  <c r="H38" i="4"/>
  <c r="G38" i="4"/>
  <c r="F38" i="4"/>
  <c r="E38" i="4"/>
  <c r="W37" i="4"/>
  <c r="M37" i="4" s="1"/>
  <c r="K37" i="4"/>
  <c r="J37" i="4"/>
  <c r="I37" i="4"/>
  <c r="H37" i="4"/>
  <c r="G37" i="4"/>
  <c r="F37" i="4"/>
  <c r="E37" i="4"/>
  <c r="W36" i="4"/>
  <c r="M36" i="4" s="1"/>
  <c r="K36" i="4"/>
  <c r="J36" i="4"/>
  <c r="I36" i="4"/>
  <c r="H36" i="4"/>
  <c r="G36" i="4"/>
  <c r="F36" i="4"/>
  <c r="E36" i="4"/>
  <c r="M35" i="4"/>
  <c r="K35" i="4"/>
  <c r="J35" i="4"/>
  <c r="I35" i="4"/>
  <c r="H35" i="4"/>
  <c r="G35" i="4"/>
  <c r="F35" i="4"/>
  <c r="E35" i="4"/>
  <c r="M32" i="4"/>
  <c r="K32" i="4"/>
  <c r="J32" i="4"/>
  <c r="I32" i="4"/>
  <c r="H32" i="4"/>
  <c r="G32" i="4"/>
  <c r="F32" i="4"/>
  <c r="E32" i="4"/>
  <c r="M31" i="4"/>
  <c r="K31" i="4"/>
  <c r="J31" i="4"/>
  <c r="I31" i="4"/>
  <c r="H31" i="4"/>
  <c r="G31" i="4"/>
  <c r="F31" i="4"/>
  <c r="E31" i="4"/>
  <c r="M30" i="4"/>
  <c r="K30" i="4"/>
  <c r="J30" i="4"/>
  <c r="I30" i="4"/>
  <c r="H30" i="4"/>
  <c r="G30" i="4"/>
  <c r="F30" i="4"/>
  <c r="E30" i="4"/>
  <c r="M29" i="4"/>
  <c r="K29" i="4"/>
  <c r="J29" i="4"/>
  <c r="I29" i="4"/>
  <c r="H29" i="4"/>
  <c r="G29" i="4"/>
  <c r="F29" i="4"/>
  <c r="E29" i="4"/>
  <c r="M28" i="4"/>
  <c r="K28" i="4"/>
  <c r="J28" i="4"/>
  <c r="I28" i="4"/>
  <c r="H28" i="4"/>
  <c r="G28" i="4"/>
  <c r="F28" i="4"/>
  <c r="E28" i="4"/>
  <c r="M27" i="4"/>
  <c r="K27" i="4"/>
  <c r="J27" i="4"/>
  <c r="I27" i="4"/>
  <c r="H27" i="4"/>
  <c r="G27" i="4"/>
  <c r="F27" i="4"/>
  <c r="E27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M34" i="4"/>
  <c r="K34" i="4"/>
  <c r="J34" i="4"/>
  <c r="I34" i="4"/>
  <c r="H34" i="4"/>
  <c r="G34" i="4"/>
  <c r="F34" i="4"/>
  <c r="E34" i="4"/>
  <c r="M33" i="4"/>
  <c r="K33" i="4"/>
  <c r="J33" i="4"/>
  <c r="I33" i="4"/>
  <c r="H33" i="4"/>
  <c r="G33" i="4"/>
  <c r="F33" i="4"/>
  <c r="E33" i="4"/>
  <c r="M26" i="4"/>
  <c r="K26" i="4"/>
  <c r="J26" i="4"/>
  <c r="I26" i="4"/>
  <c r="H26" i="4"/>
  <c r="G26" i="4"/>
  <c r="F26" i="4"/>
  <c r="E26" i="4"/>
  <c r="M25" i="4"/>
  <c r="K25" i="4"/>
  <c r="J25" i="4"/>
  <c r="I25" i="4"/>
  <c r="H25" i="4"/>
  <c r="G25" i="4"/>
  <c r="F25" i="4"/>
  <c r="E25" i="4"/>
  <c r="W22" i="4"/>
  <c r="M22" i="4" s="1"/>
  <c r="K22" i="4"/>
  <c r="J22" i="4"/>
  <c r="I22" i="4"/>
  <c r="H22" i="4"/>
  <c r="G22" i="4"/>
  <c r="F22" i="4"/>
  <c r="E22" i="4"/>
  <c r="M18" i="4"/>
  <c r="K18" i="4"/>
  <c r="J18" i="4"/>
  <c r="I18" i="4"/>
  <c r="H18" i="4"/>
  <c r="G18" i="4"/>
  <c r="F18" i="4"/>
  <c r="E18" i="4"/>
  <c r="J17" i="4"/>
  <c r="AV45" i="4" l="1"/>
  <c r="U45" i="4"/>
  <c r="AV44" i="4"/>
  <c r="AV40" i="4"/>
  <c r="AV20" i="4"/>
  <c r="U20" i="4"/>
  <c r="AV43" i="4"/>
  <c r="U43" i="4"/>
  <c r="U44" i="4"/>
  <c r="AV39" i="4"/>
  <c r="AV42" i="4"/>
  <c r="U41" i="4"/>
  <c r="U39" i="4"/>
  <c r="AV41" i="4"/>
  <c r="U38" i="4"/>
  <c r="AV38" i="4"/>
  <c r="U40" i="4"/>
  <c r="U42" i="4"/>
  <c r="AV37" i="4"/>
  <c r="U37" i="4"/>
  <c r="AV35" i="4"/>
  <c r="U35" i="4"/>
  <c r="AV36" i="4"/>
  <c r="U36" i="4"/>
  <c r="AV32" i="4"/>
  <c r="U31" i="4"/>
  <c r="AV31" i="4"/>
  <c r="U29" i="4"/>
  <c r="AV30" i="4"/>
  <c r="U21" i="4"/>
  <c r="AV29" i="4"/>
  <c r="U32" i="4"/>
  <c r="U22" i="4"/>
  <c r="AV28" i="4"/>
  <c r="U30" i="4"/>
  <c r="U28" i="4"/>
  <c r="U33" i="4"/>
  <c r="U18" i="4"/>
  <c r="U23" i="4"/>
  <c r="U27" i="4"/>
  <c r="U25" i="4"/>
  <c r="U26" i="4"/>
  <c r="U34" i="4"/>
  <c r="AV27" i="4"/>
  <c r="AV23" i="4"/>
  <c r="AV21" i="4"/>
  <c r="AV33" i="4"/>
  <c r="AV34" i="4"/>
  <c r="AV26" i="4"/>
  <c r="AV25" i="4"/>
  <c r="AV22" i="4"/>
  <c r="AV18" i="4"/>
  <c r="T46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rgb="FF000000"/>
            <rFont val="Tahoma"/>
            <family val="2"/>
            <charset val="238"/>
          </rPr>
          <t xml:space="preserve">Zapiš číslo SO/IO dle metodiky číslování dokumentace
</t>
        </r>
        <r>
          <rPr>
            <sz val="8"/>
            <color rgb="FF000000"/>
            <rFont val="Tahoma"/>
            <family val="2"/>
            <charset val="238"/>
          </rPr>
          <t>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rgb="FF000000"/>
            <rFont val="Tahoma"/>
            <family val="2"/>
            <charset val="238"/>
          </rPr>
          <t xml:space="preserve">Nevyplňovat!
</t>
        </r>
        <r>
          <rPr>
            <sz val="8"/>
            <color rgb="FF000000"/>
            <rFont val="Tahoma"/>
            <family val="2"/>
            <charset val="238"/>
          </rPr>
          <t>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rgb="FF000000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17" authorId="0" shapeId="0" xr:uid="{8878DDC0-47A3-744B-AC99-9ED4C52FDF5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17" authorId="0" shapeId="0" xr:uid="{A978C124-C0C9-A947-87ED-B02B8154F873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9FE31885-A434-1F45-80D5-1C1F99295B56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18" authorId="0" shapeId="0" xr:uid="{C47840ED-C881-3A45-BAB8-DBA189B513DB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0" authorId="0" shapeId="0" xr:uid="{7B6F49DB-0949-47B7-A2F1-122E97D3CB86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20" authorId="0" shapeId="0" xr:uid="{D13008CF-CBEC-8941-BDC0-264609EC65A7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0" authorId="0" shapeId="0" xr:uid="{028FC024-F49B-F448-8015-243C5DAFD9B4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rgb="FF000000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1" authorId="0" shapeId="0" xr:uid="{9579AAF6-B08A-A345-8E3B-6CA1CCA3682C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06A1C478-75D3-7243-B646-1AD034D98830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3" authorId="0" shapeId="0" xr:uid="{646B0257-1B19-BC40-BD52-058078DC625B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5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5" authorId="0" shapeId="0" xr:uid="{CE8985ED-A912-864F-9E5A-D376C46C9864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5" authorId="0" shapeId="0" xr:uid="{7FE9EE0E-5878-904F-905B-A3D751474631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6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6" authorId="0" shapeId="0" xr:uid="{F3865C79-436D-884F-A889-A041312A7CF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6" authorId="0" shapeId="0" xr:uid="{88030F4B-0994-AA4F-ABB7-067AD9BE8035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7" authorId="0" shapeId="0" xr:uid="{AD99B0C6-6400-44CE-B98B-F4BEA02DB2D6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27" authorId="0" shapeId="0" xr:uid="{DE271B2F-7350-FC4A-91AC-99050FA44BB6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7" authorId="0" shapeId="0" xr:uid="{984FEC3E-25EC-BC49-AE67-969D33CBEC61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8" authorId="0" shapeId="0" xr:uid="{B64D3F9C-C7E2-4073-BE13-03148768E767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8" authorId="0" shapeId="0" xr:uid="{0C1E82A7-F0C8-2643-AEB7-B5040BB814E9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8" authorId="0" shapeId="0" xr:uid="{9E214186-48FD-3C45-A6C8-86B164A5AF7D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29" authorId="0" shapeId="0" xr:uid="{DE59B750-2663-4175-9006-BC06E4CC15C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9" authorId="0" shapeId="0" xr:uid="{29ED7136-A739-384A-B837-E0AC38E70D63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29" authorId="0" shapeId="0" xr:uid="{D6BFA85A-F927-6F4F-B1A0-C94FADA0B619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0" authorId="0" shapeId="0" xr:uid="{B158B393-D204-4316-B5EF-58E3841B939B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30" authorId="0" shapeId="0" xr:uid="{0945820D-831E-BE4A-B9CA-CDF520A000F9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0" authorId="0" shapeId="0" xr:uid="{D41738CD-49B3-3E44-A096-D9D34164F4A0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1" authorId="0" shapeId="0" xr:uid="{DD129A65-79AD-4AFF-B3B7-7AB1D51406F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31" authorId="0" shapeId="0" xr:uid="{9E2F4074-5E70-0C40-8D3B-F44CBFF30EAB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1" authorId="0" shapeId="0" xr:uid="{9C75649B-5DB7-E046-8238-CD963D521924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2" authorId="0" shapeId="0" xr:uid="{24D1AEE5-3F6E-4B15-AD8D-BE17CDE9BB92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32" authorId="0" shapeId="0" xr:uid="{15266D93-0D85-A946-8743-DFCE5C95BF6C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2" authorId="0" shapeId="0" xr:uid="{6B670F5D-3CB8-8344-A427-947B2DB9F696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3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33" authorId="0" shapeId="0" xr:uid="{7626D0ED-0F2A-F646-8752-DD88F8D8A1F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3" authorId="0" shapeId="0" xr:uid="{AAFB319C-FDCB-CA42-8F96-B3839B3ECADB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4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34" authorId="0" shapeId="0" xr:uid="{1BF03CB1-9479-D84E-A583-76B6553F9A4F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4" authorId="0" shapeId="0" xr:uid="{326976AF-01DC-DB4D-8FBF-3D5001DE2FEE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5" authorId="0" shapeId="0" xr:uid="{F8B0EB4A-91E3-4791-8BB4-5F34FBF43BB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35" authorId="0" shapeId="0" xr:uid="{635AED31-59E1-5D49-9896-63787E77C765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5" authorId="0" shapeId="0" xr:uid="{437402A9-D2B1-F442-9F69-52DC7B26AE4C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6" authorId="0" shapeId="0" xr:uid="{C396D35B-0CAD-4332-B4EA-36DCD53AFE1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6" authorId="0" shapeId="0" xr:uid="{35135A90-89E5-7F47-A6C6-87413BDE10F1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7" authorId="0" shapeId="0" xr:uid="{92FEF0E9-42AB-431C-BE58-29552D90868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7" authorId="0" shapeId="0" xr:uid="{C8181E21-E55B-9D4D-9EF1-F53F022BC533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8" authorId="0" shapeId="0" xr:uid="{7F9620AC-4466-4F6D-8C04-C94C388D2DD4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38" authorId="0" shapeId="0" xr:uid="{4C23BCF2-3BE0-0F45-911D-E9A6D2B75BA4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8" authorId="0" shapeId="0" xr:uid="{CCCB395E-39D3-A447-82CD-1754707E2C06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39" authorId="0" shapeId="0" xr:uid="{99AF7C01-154A-4DAD-8A3B-BCE4CC724F88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39" authorId="0" shapeId="0" xr:uid="{13E85F85-5B3F-504E-8967-617DD39383D0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39" authorId="0" shapeId="0" xr:uid="{62BAA140-DAEA-684A-97BB-9ECB504D02A7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0" authorId="0" shapeId="0" xr:uid="{147F6E1D-C0E4-4018-A508-FE00426EB29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40" authorId="0" shapeId="0" xr:uid="{4A38BA0E-0396-0846-B2CD-A9C424FC7B1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0" authorId="0" shapeId="0" xr:uid="{C0270B60-90ED-054E-B71C-9798688CC1F1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1" authorId="0" shapeId="0" xr:uid="{D396EC5E-C11A-47D3-93B5-333BBD45DECE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41" authorId="0" shapeId="0" xr:uid="{F9C6E24D-F672-2A42-977C-7D544C42354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1" authorId="0" shapeId="0" xr:uid="{5EE07272-AD15-5B4A-A02A-68E4257BAC3D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2" authorId="0" shapeId="0" xr:uid="{77FCC2B9-C666-4B49-A25D-E3BDAAA2778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42" authorId="0" shapeId="0" xr:uid="{00A674FA-77F6-C848-AA3A-6F805D55CA0C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2" authorId="0" shapeId="0" xr:uid="{C9386124-98A7-C348-BCEA-8CA1DDB1F362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3" authorId="0" shapeId="0" xr:uid="{AE50B78A-7B19-42FF-87FC-9F7A5A5B537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43" authorId="0" shapeId="0" xr:uid="{F6FBD58D-D7F7-4642-9EDC-44347D716D31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3" authorId="0" shapeId="0" xr:uid="{1D238053-4A38-B941-A996-52E9BFD028B9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4" authorId="0" shapeId="0" xr:uid="{DF5CEA39-0128-4F47-8078-EFC13407B9D9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44" authorId="0" shapeId="0" xr:uid="{D70A132E-A20E-0E45-BA54-5778E76EEC25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4" authorId="0" shapeId="0" xr:uid="{19AF9D0C-1D4D-FE4B-84BB-836DDC23E388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U45" authorId="0" shapeId="0" xr:uid="{A07F1E96-4281-4EAC-AB3E-00E0F389320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45" authorId="0" shapeId="0" xr:uid="{B0FBD43C-99F0-DA4D-A883-8AAEC3DEB387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  <comment ref="Y45" authorId="0" shapeId="0" xr:uid="{D3F89FB4-653C-8F4A-9AA4-349A8D933DBD}">
      <text>
        <r>
          <rPr>
            <sz val="8"/>
            <color rgb="FF000000"/>
            <rFont val="Tahoma"/>
            <family val="2"/>
            <charset val="238"/>
          </rPr>
          <t xml:space="preserve">Zde napiš datum verze vydání.
</t>
        </r>
        <r>
          <rPr>
            <sz val="8"/>
            <color rgb="FF000000"/>
            <rFont val="Tahoma"/>
            <family val="2"/>
            <charset val="238"/>
          </rPr>
          <t>Automatické formátování datumu.</t>
        </r>
      </text>
    </comment>
  </commentList>
</comments>
</file>

<file path=xl/sharedStrings.xml><?xml version="1.0" encoding="utf-8"?>
<sst xmlns="http://schemas.openxmlformats.org/spreadsheetml/2006/main" count="282" uniqueCount="166">
  <si>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</si>
  <si>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</si>
  <si>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</si>
  <si>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</si>
  <si>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</si>
  <si>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</si>
  <si>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</si>
  <si>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</si>
  <si>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</si>
  <si>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</si>
  <si>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</si>
  <si>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</si>
  <si>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</si>
  <si>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</si>
  <si>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</si>
  <si>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</si>
  <si>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</si>
  <si>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</si>
  <si>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</si>
  <si>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</si>
  <si>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</si>
  <si>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</si>
  <si>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</si>
  <si>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</si>
  <si>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</si>
  <si>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</si>
  <si>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</si>
  <si>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</si>
  <si>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</si>
  <si>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</si>
  <si>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</si>
  <si>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</si>
  <si>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</si>
  <si>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</si>
  <si>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</si>
  <si>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</si>
  <si>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</si>
  <si>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</si>
  <si>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</si>
  <si>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</si>
  <si>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</si>
  <si>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</si>
  <si>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</si>
  <si>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</si>
  <si>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</si>
  <si>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</si>
  <si>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</si>
  <si>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</si>
  <si>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</si>
  <si>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</si>
  <si>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</si>
  <si>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</si>
  <si>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</si>
  <si>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</si>
  <si>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</si>
  <si>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</si>
  <si>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</si>
  <si>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</si>
  <si>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</si>
  <si>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</si>
  <si>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</si>
  <si>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</si>
  <si>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</si>
  <si>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</si>
  <si>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</si>
  <si>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</si>
  <si>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</si>
  <si>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</si>
  <si>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</si>
  <si>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</si>
  <si>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</si>
  <si>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</si>
  <si>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</si>
  <si>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</si>
  <si>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</si>
  <si>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</si>
  <si>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</si>
  <si>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</si>
  <si>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</si>
  <si>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</si>
  <si>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</si>
  <si>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</si>
  <si>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3401</t>
  </si>
  <si>
    <t>3421</t>
  </si>
  <si>
    <t>3501</t>
  </si>
  <si>
    <t>3701</t>
  </si>
  <si>
    <t>3702</t>
  </si>
  <si>
    <t>x</t>
  </si>
  <si>
    <t>100</t>
  </si>
  <si>
    <t>SO 001 - BYTOVÝ DOM</t>
  </si>
  <si>
    <t>100 - ARCHITEKTONICKO STAVEBNÉ RIEŠENIE</t>
  </si>
  <si>
    <t>1:100</t>
  </si>
  <si>
    <t>DSP</t>
  </si>
  <si>
    <t>2110109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</si>
  <si>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</si>
  <si>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</si>
  <si>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</si>
  <si>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</si>
  <si>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Technická správa</t>
  </si>
  <si>
    <t>Výkopy</t>
  </si>
  <si>
    <t>Základy</t>
  </si>
  <si>
    <t xml:space="preserve">Rez DD  - pozdĺžny </t>
  </si>
  <si>
    <t xml:space="preserve">Rez EE  - pozdĺžny </t>
  </si>
  <si>
    <t>B1 - pohĺady</t>
  </si>
  <si>
    <t>B2 - pohĺady</t>
  </si>
  <si>
    <t>B3 - pohĺady</t>
  </si>
  <si>
    <t>B4 - pohĺady</t>
  </si>
  <si>
    <t>B5 - pohĺady</t>
  </si>
  <si>
    <t>B6 - pohĺady</t>
  </si>
  <si>
    <t>1:250</t>
  </si>
  <si>
    <t>Pôdorys 1PP</t>
  </si>
  <si>
    <t>Pôdorys 1NP</t>
  </si>
  <si>
    <t>Pôdorys 2NP</t>
  </si>
  <si>
    <t>Pôdorys 3NP</t>
  </si>
  <si>
    <t>A1,A2 - pohĺady</t>
  </si>
  <si>
    <t>Zoznam dokumentácie a titulka</t>
  </si>
  <si>
    <t>Vykopy</t>
  </si>
  <si>
    <t>Zaklady</t>
  </si>
  <si>
    <t>1pp</t>
  </si>
  <si>
    <t>1np</t>
  </si>
  <si>
    <t>2np</t>
  </si>
  <si>
    <t>3np</t>
  </si>
  <si>
    <t>Zoznam</t>
  </si>
  <si>
    <t>Sprava</t>
  </si>
  <si>
    <t>Skladby</t>
  </si>
  <si>
    <t>Rez_DD_pozdl</t>
  </si>
  <si>
    <t>Rez_EE_pozdl</t>
  </si>
  <si>
    <t>Pohl_B1</t>
  </si>
  <si>
    <t>Pohl_B2</t>
  </si>
  <si>
    <t>Pohl_B3</t>
  </si>
  <si>
    <t>Pohl_B4</t>
  </si>
  <si>
    <t>Pohl_B5</t>
  </si>
  <si>
    <t>Pohl_B6</t>
  </si>
  <si>
    <t>Pohl_A</t>
  </si>
  <si>
    <t>3703</t>
  </si>
  <si>
    <t>3704</t>
  </si>
  <si>
    <t>3705</t>
  </si>
  <si>
    <t>3706</t>
  </si>
  <si>
    <t>3707</t>
  </si>
  <si>
    <t>3301</t>
  </si>
  <si>
    <t>3402</t>
  </si>
  <si>
    <t>3403</t>
  </si>
  <si>
    <t>3404</t>
  </si>
  <si>
    <t>3405</t>
  </si>
  <si>
    <t>2001</t>
  </si>
  <si>
    <t>Tabulka skladeb</t>
  </si>
  <si>
    <t>3601</t>
  </si>
  <si>
    <t>3602</t>
  </si>
  <si>
    <t>3603</t>
  </si>
  <si>
    <t>Pôdorys strechy</t>
  </si>
  <si>
    <t>Pôdorys 4NP</t>
  </si>
  <si>
    <t>Rez A-A' - priečný</t>
  </si>
  <si>
    <t xml:space="preserve">Rez B-B' - pozdĺžny </t>
  </si>
  <si>
    <t xml:space="preserve">Rez C-C' - pozdĺžny </t>
  </si>
  <si>
    <t>Rez_AA</t>
  </si>
  <si>
    <t>Rez_BB</t>
  </si>
  <si>
    <t>Rez_CC</t>
  </si>
  <si>
    <t>001</t>
  </si>
  <si>
    <t>4np</t>
  </si>
  <si>
    <t>Strecha</t>
  </si>
  <si>
    <t>NÁZOV OBJEKTU SO, IO</t>
  </si>
  <si>
    <t>3801</t>
  </si>
  <si>
    <t>Detail balkon</t>
  </si>
  <si>
    <t>Detail</t>
  </si>
  <si>
    <t>2110109 - BYTOVÝ DOM TERCHOVSKÁ A DOTKNUTÉ ÚZEMIE</t>
  </si>
  <si>
    <t>06.23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</si>
</sst>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8"/>
      <color rgb="FF00000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8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3" fillId="6" borderId="0" xfId="3" applyFont="1" applyFill="1" applyBorder="1" applyAlignment="1">
      <alignment horizontal="left" vertical="center"/>
    </xf>
    <xf numFmtId="0" fontId="5" fillId="6" borderId="0" xfId="3" applyFill="1" applyBorder="1" applyAlignment="1">
      <alignment horizontal="left" vertical="center"/>
    </xf>
    <xf numFmtId="0" fontId="5" fillId="6" borderId="8" xfId="3" applyFill="1" applyBorder="1" applyAlignment="1">
      <alignment horizontal="left" vertical="center"/>
    </xf>
    <xf numFmtId="0" fontId="3" fillId="7" borderId="4" xfId="4" applyFont="1" applyFill="1" applyBorder="1" applyAlignment="1">
      <alignment horizontal="left" vertical="center"/>
    </xf>
    <xf numFmtId="0" fontId="5" fillId="7" borderId="4" xfId="4" applyFill="1" applyBorder="1" applyAlignment="1">
      <alignment horizontal="left" vertical="center"/>
    </xf>
    <xf numFmtId="0" fontId="5" fillId="7" borderId="8" xfId="4" applyFill="1" applyBorder="1" applyAlignment="1">
      <alignment horizontal="left" vertical="center"/>
    </xf>
    <xf numFmtId="0" fontId="3" fillId="2" borderId="4" xfId="5" applyFont="1" applyFill="1" applyBorder="1" applyAlignment="1">
      <alignment horizontal="left" vertical="center"/>
    </xf>
    <xf numFmtId="0" fontId="5" fillId="2" borderId="4" xfId="5" applyFill="1" applyBorder="1" applyAlignment="1">
      <alignment horizontal="left" vertical="center"/>
    </xf>
    <xf numFmtId="0" fontId="5" fillId="2" borderId="8" xfId="5" applyFill="1" applyBorder="1" applyAlignment="1">
      <alignment horizontal="left" vertical="center"/>
    </xf>
    <xf numFmtId="0" fontId="5" fillId="6" borderId="16" xfId="3" applyFill="1" applyBorder="1" applyAlignment="1">
      <alignment horizontal="center" vertical="center" textRotation="90" wrapText="1"/>
    </xf>
    <xf numFmtId="0" fontId="5" fillId="7" borderId="16" xfId="4" applyFill="1" applyBorder="1" applyAlignment="1">
      <alignment horizontal="center" vertical="center" textRotation="90" wrapText="1"/>
    </xf>
    <xf numFmtId="0" fontId="5" fillId="2" borderId="16" xfId="5" applyFill="1" applyBorder="1" applyAlignment="1">
      <alignment horizontal="center" vertical="center" textRotation="90" wrapText="1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20" xfId="2" applyNumberFormat="1" applyBorder="1" applyProtection="1">
      <alignment horizontal="center" vertical="center"/>
      <protection locked="0"/>
    </xf>
    <xf numFmtId="49" fontId="2" fillId="0" borderId="13" xfId="2" applyNumberFormat="1" applyBorder="1">
      <alignment horizontal="center" vertical="center"/>
    </xf>
    <xf numFmtId="49" fontId="2" fillId="2" borderId="19" xfId="2" applyNumberFormat="1" applyFill="1" applyBorder="1" applyProtection="1">
      <alignment horizontal="center" vertical="center"/>
      <protection locked="0"/>
    </xf>
    <xf numFmtId="49" fontId="2" fillId="2" borderId="18" xfId="2" applyNumberFormat="1" applyFill="1" applyBorder="1" applyAlignment="1" applyProtection="1">
      <alignment horizontal="left" vertical="center"/>
      <protection locked="0"/>
    </xf>
    <xf numFmtId="14" fontId="2" fillId="0" borderId="20" xfId="2" applyNumberFormat="1" applyBorder="1" applyProtection="1">
      <alignment horizontal="center" vertical="center"/>
      <protection locked="0"/>
    </xf>
    <xf numFmtId="14" fontId="2" fillId="0" borderId="20" xfId="2" applyNumberFormat="1" applyBorder="1">
      <alignment horizontal="center" vertical="center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í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1</xdr:colOff>
      <xdr:row>7</xdr:row>
      <xdr:rowOff>1</xdr:rowOff>
    </xdr:from>
    <xdr:to>
      <xdr:col>20</xdr:col>
      <xdr:colOff>197345</xdr:colOff>
      <xdr:row>11</xdr:row>
      <xdr:rowOff>57980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BE231F-2E2F-D001-B343-BE59D85B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15979" y="1051892"/>
          <a:ext cx="2673844" cy="621196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94"/>
  <sheetViews>
    <sheetView showGridLines="0" tabSelected="1" view="pageBreakPreview" zoomScaleNormal="90" zoomScaleSheetLayoutView="10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W45" sqref="W45"/>
    </sheetView>
  </sheetViews>
  <sheetFormatPr baseColWidth="10" defaultColWidth="4.5" defaultRowHeight="11" x14ac:dyDescent="0.2"/>
  <cols>
    <col min="1" max="1" width="8.6640625" style="4" hidden="1" customWidth="1"/>
    <col min="2" max="2" width="4.83203125" style="4" hidden="1" customWidth="1"/>
    <col min="3" max="3" width="3.33203125" style="4" hidden="1" customWidth="1"/>
    <col min="4" max="4" width="5.6640625" style="4" hidden="1" customWidth="1"/>
    <col min="5" max="5" width="9.6640625" style="4" customWidth="1"/>
    <col min="6" max="7" width="5.6640625" style="4" bestFit="1" customWidth="1"/>
    <col min="8" max="8" width="3.33203125" style="4" bestFit="1" customWidth="1"/>
    <col min="9" max="12" width="5.6640625" style="4" bestFit="1" customWidth="1"/>
    <col min="13" max="13" width="3.33203125" style="4" bestFit="1" customWidth="1"/>
    <col min="14" max="14" width="5.6640625" style="4" bestFit="1" customWidth="1"/>
    <col min="15" max="15" width="47.5" style="4" customWidth="1"/>
    <col min="16" max="16" width="8.1640625" style="4" hidden="1" customWidth="1"/>
    <col min="17" max="17" width="16.6640625" style="4" customWidth="1"/>
    <col min="18" max="18" width="5.6640625" style="4" bestFit="1" customWidth="1"/>
    <col min="19" max="19" width="9" style="4" bestFit="1" customWidth="1"/>
    <col min="20" max="20" width="5.6640625" style="4" bestFit="1" customWidth="1"/>
    <col min="21" max="21" width="6" style="4" customWidth="1"/>
    <col min="22" max="22" width="40.83203125" style="4" customWidth="1"/>
    <col min="23" max="23" width="10.33203125" style="4" bestFit="1" customWidth="1"/>
    <col min="24" max="24" width="1.33203125" style="4" customWidth="1"/>
    <col min="25" max="45" width="7.83203125" style="4" bestFit="1" customWidth="1"/>
    <col min="46" max="47" width="4.5" style="4"/>
    <col min="48" max="48" width="44.5" style="4" bestFit="1" customWidth="1"/>
    <col min="49" max="16384" width="4.5" style="4"/>
  </cols>
  <sheetData>
    <row r="1" spans="1:48" ht="17" customHeight="1" x14ac:dyDescent="0.2">
      <c r="A1" s="85"/>
      <c r="B1" s="85"/>
      <c r="C1" s="85"/>
      <c r="D1" s="85"/>
      <c r="E1" s="1" t="s">
        <v>48</v>
      </c>
      <c r="F1" s="2"/>
      <c r="G1" s="2"/>
      <c r="H1" s="2"/>
      <c r="I1" s="2"/>
      <c r="J1" s="3"/>
      <c r="L1" s="86" t="s">
        <v>164</v>
      </c>
      <c r="M1" s="87"/>
      <c r="N1" s="87"/>
      <c r="O1" s="88"/>
      <c r="P1"/>
      <c r="Q1" s="5" t="s">
        <v>50</v>
      </c>
      <c r="R1" s="6"/>
      <c r="S1" s="6"/>
      <c r="T1" s="6"/>
      <c r="U1" s="6"/>
      <c r="V1" s="6"/>
      <c r="W1" s="6"/>
      <c r="X1" s="22"/>
    </row>
    <row r="2" spans="1:48" ht="20" customHeight="1" thickBot="1" x14ac:dyDescent="0.25">
      <c r="A2" s="85"/>
      <c r="B2" s="85"/>
      <c r="C2" s="85"/>
      <c r="D2" s="85"/>
      <c r="E2" s="7" t="s">
        <v>0</v>
      </c>
      <c r="F2" s="8"/>
      <c r="G2" s="8"/>
      <c r="H2" s="8"/>
      <c r="I2" s="8"/>
      <c r="J2" s="9"/>
      <c r="L2" s="97"/>
      <c r="M2" s="98"/>
      <c r="N2" s="98"/>
      <c r="O2" s="99"/>
      <c r="P2"/>
      <c r="Q2" s="71"/>
      <c r="R2" s="71"/>
      <c r="S2" s="71"/>
      <c r="T2" s="71"/>
      <c r="U2" s="71"/>
      <c r="V2" s="70" t="s">
        <v>96</v>
      </c>
      <c r="W2" s="57"/>
      <c r="Z2" s="70"/>
    </row>
    <row r="3" spans="1:48" ht="20" customHeight="1" x14ac:dyDescent="0.2">
      <c r="A3" s="85"/>
      <c r="B3" s="85"/>
      <c r="C3" s="85"/>
      <c r="D3" s="85"/>
      <c r="E3" s="18" t="s">
        <v>1</v>
      </c>
      <c r="F3" s="2"/>
      <c r="G3" s="2"/>
      <c r="H3" s="2"/>
      <c r="I3" s="2"/>
      <c r="J3" s="2"/>
      <c r="L3" s="100" t="s">
        <v>97</v>
      </c>
      <c r="M3" s="100"/>
      <c r="N3" s="100"/>
      <c r="O3" s="100"/>
      <c r="P3"/>
      <c r="Q3" s="71"/>
      <c r="R3" s="71"/>
      <c r="S3" s="71"/>
      <c r="T3" s="71"/>
      <c r="U3" s="71"/>
      <c r="V3" s="82"/>
      <c r="W3" s="57"/>
      <c r="Z3" s="70"/>
    </row>
    <row r="4" spans="1:48" ht="20" customHeight="1" x14ac:dyDescent="0.2">
      <c r="A4" s="85"/>
      <c r="B4" s="85"/>
      <c r="C4" s="85"/>
      <c r="D4" s="85"/>
      <c r="E4" s="19" t="s">
        <v>2</v>
      </c>
      <c r="F4" s="20"/>
      <c r="G4" s="20"/>
      <c r="H4" s="20"/>
      <c r="I4" s="20"/>
      <c r="J4" s="20"/>
      <c r="L4" s="75"/>
      <c r="M4" s="75"/>
      <c r="N4" s="75"/>
      <c r="O4" s="75"/>
      <c r="P4"/>
      <c r="Q4" s="72"/>
      <c r="R4" s="72"/>
      <c r="S4" s="72"/>
      <c r="T4" s="72"/>
      <c r="U4" s="72"/>
      <c r="V4" s="70" t="s">
        <v>95</v>
      </c>
      <c r="W4" s="57"/>
    </row>
    <row r="5" spans="1:48" ht="20" customHeight="1" x14ac:dyDescent="0.2">
      <c r="A5" s="85"/>
      <c r="B5" s="85"/>
      <c r="C5" s="85"/>
      <c r="D5" s="85"/>
      <c r="E5" s="21" t="s">
        <v>51</v>
      </c>
      <c r="F5" s="6"/>
      <c r="G5" s="6"/>
      <c r="H5" s="6"/>
      <c r="I5" s="6"/>
      <c r="J5" s="6"/>
      <c r="L5" s="79" t="s">
        <v>70</v>
      </c>
      <c r="M5" s="79"/>
      <c r="N5" s="79"/>
      <c r="O5" s="79"/>
      <c r="P5"/>
      <c r="Q5" s="73"/>
      <c r="R5" s="73"/>
      <c r="S5" s="73"/>
      <c r="T5" s="73"/>
      <c r="U5" s="73"/>
      <c r="V5" s="70"/>
      <c r="W5" s="57"/>
    </row>
    <row r="6" spans="1:48" ht="11" customHeight="1" x14ac:dyDescent="0.2">
      <c r="A6" s="85"/>
      <c r="B6" s="85"/>
      <c r="C6" s="85"/>
      <c r="D6" s="85"/>
      <c r="E6" s="19" t="s">
        <v>3</v>
      </c>
      <c r="F6" s="20"/>
      <c r="G6" s="20"/>
      <c r="H6" s="20"/>
      <c r="I6" s="20"/>
      <c r="J6" s="20"/>
      <c r="L6" s="75"/>
      <c r="M6" s="75"/>
      <c r="N6" s="75"/>
      <c r="O6" s="75"/>
      <c r="P6"/>
      <c r="Q6" s="74"/>
      <c r="R6" s="74"/>
      <c r="S6" s="74"/>
      <c r="T6" s="74"/>
      <c r="U6" s="74"/>
      <c r="V6" s="57"/>
      <c r="W6" s="57"/>
    </row>
    <row r="7" spans="1:48" ht="12.25" customHeight="1" x14ac:dyDescent="0.2">
      <c r="A7" s="85"/>
      <c r="B7" s="85"/>
      <c r="C7" s="85"/>
      <c r="D7" s="85"/>
      <c r="E7" s="58" t="s">
        <v>52</v>
      </c>
      <c r="F7" s="59"/>
      <c r="G7" s="59"/>
      <c r="H7" s="59"/>
      <c r="I7" s="59"/>
      <c r="J7" s="59"/>
      <c r="L7" s="79" t="s">
        <v>76</v>
      </c>
      <c r="M7" s="79"/>
      <c r="N7" s="79"/>
      <c r="O7" s="79"/>
      <c r="P7"/>
      <c r="Q7" s="5" t="s">
        <v>4</v>
      </c>
      <c r="R7" s="6"/>
      <c r="S7" s="6"/>
      <c r="T7" s="6"/>
      <c r="U7" s="6"/>
      <c r="V7" s="6"/>
      <c r="W7" s="6"/>
    </row>
    <row r="8" spans="1:48" ht="11" customHeight="1" x14ac:dyDescent="0.2">
      <c r="A8" s="85"/>
      <c r="B8" s="85"/>
      <c r="C8" s="85"/>
      <c r="D8" s="85"/>
      <c r="E8" s="60" t="s">
        <v>5</v>
      </c>
      <c r="F8" s="60"/>
      <c r="G8" s="60"/>
      <c r="H8" s="60"/>
      <c r="I8" s="60"/>
      <c r="J8" s="60"/>
      <c r="L8" s="75"/>
      <c r="M8" s="75"/>
      <c r="N8" s="75"/>
      <c r="O8" s="75"/>
      <c r="P8"/>
      <c r="Q8" s="75"/>
      <c r="R8" s="93"/>
      <c r="S8" s="93"/>
      <c r="T8" s="93"/>
      <c r="U8" s="93"/>
      <c r="V8" s="70" t="s">
        <v>96</v>
      </c>
      <c r="W8" s="101"/>
    </row>
    <row r="9" spans="1:48" ht="12.25" customHeight="1" x14ac:dyDescent="0.2">
      <c r="A9" s="85"/>
      <c r="B9" s="85"/>
      <c r="C9" s="85"/>
      <c r="D9" s="85"/>
      <c r="E9" s="61" t="s">
        <v>160</v>
      </c>
      <c r="F9" s="62"/>
      <c r="G9" s="62"/>
      <c r="H9" s="62"/>
      <c r="I9" s="62"/>
      <c r="J9" s="62"/>
      <c r="L9" s="79" t="s">
        <v>89</v>
      </c>
      <c r="M9" s="79"/>
      <c r="N9" s="79"/>
      <c r="O9" s="79"/>
      <c r="P9"/>
      <c r="Q9" s="93"/>
      <c r="R9" s="93"/>
      <c r="S9" s="93"/>
      <c r="T9" s="93"/>
      <c r="U9" s="93"/>
      <c r="V9" s="101"/>
      <c r="W9" s="101"/>
    </row>
    <row r="10" spans="1:48" ht="11" customHeight="1" x14ac:dyDescent="0.2">
      <c r="A10" s="85"/>
      <c r="B10" s="85"/>
      <c r="C10" s="85"/>
      <c r="D10" s="85"/>
      <c r="E10" s="63" t="s">
        <v>6</v>
      </c>
      <c r="F10" s="63"/>
      <c r="G10" s="63"/>
      <c r="H10" s="63"/>
      <c r="I10" s="63"/>
      <c r="J10" s="63"/>
      <c r="L10" s="75"/>
      <c r="M10" s="75"/>
      <c r="N10" s="75"/>
      <c r="O10" s="75"/>
      <c r="P10"/>
      <c r="Q10" s="93"/>
      <c r="R10" s="93"/>
      <c r="S10" s="93"/>
      <c r="T10" s="93"/>
      <c r="U10" s="93"/>
      <c r="V10" s="101"/>
      <c r="W10" s="101"/>
    </row>
    <row r="11" spans="1:48" ht="12.25" customHeight="1" x14ac:dyDescent="0.2">
      <c r="A11" s="85"/>
      <c r="B11" s="85"/>
      <c r="C11" s="85"/>
      <c r="D11" s="85"/>
      <c r="E11" s="64" t="s">
        <v>53</v>
      </c>
      <c r="F11" s="65"/>
      <c r="G11" s="65"/>
      <c r="H11" s="65"/>
      <c r="I11" s="65"/>
      <c r="J11" s="65"/>
      <c r="L11" s="91" t="s">
        <v>90</v>
      </c>
      <c r="M11" s="91"/>
      <c r="N11" s="91"/>
      <c r="O11" s="91"/>
      <c r="P11"/>
      <c r="Q11" s="93"/>
      <c r="R11" s="93"/>
      <c r="S11" s="93"/>
      <c r="T11" s="93"/>
      <c r="U11" s="93"/>
      <c r="V11" s="101"/>
      <c r="W11" s="101"/>
    </row>
    <row r="12" spans="1:48" ht="11" customHeight="1" x14ac:dyDescent="0.2">
      <c r="E12" s="66" t="s">
        <v>7</v>
      </c>
      <c r="F12" s="66"/>
      <c r="G12" s="66"/>
      <c r="H12" s="66"/>
      <c r="I12" s="66"/>
      <c r="J12" s="66"/>
      <c r="L12" s="92"/>
      <c r="M12" s="92"/>
      <c r="N12" s="92"/>
      <c r="O12" s="92"/>
      <c r="P12" s="10"/>
      <c r="Q12" s="94"/>
      <c r="R12" s="94"/>
      <c r="S12" s="94"/>
      <c r="T12" s="94"/>
      <c r="U12" s="94"/>
      <c r="V12" s="101"/>
      <c r="W12" s="101"/>
    </row>
    <row r="13" spans="1:48" ht="11" customHeight="1" thickBot="1" x14ac:dyDescent="0.25">
      <c r="E13" s="89" t="s">
        <v>54</v>
      </c>
      <c r="F13" s="89"/>
      <c r="G13" s="89"/>
      <c r="H13" s="89"/>
      <c r="I13" s="89"/>
      <c r="J13" s="89"/>
      <c r="K13" s="89"/>
      <c r="L13" s="89"/>
      <c r="M13" s="89"/>
      <c r="N13" s="11"/>
      <c r="O13" s="11" t="s">
        <v>8</v>
      </c>
      <c r="P13" s="89" t="s">
        <v>9</v>
      </c>
      <c r="Q13" s="89"/>
      <c r="R13" s="89"/>
      <c r="S13" s="89"/>
      <c r="T13" s="90"/>
      <c r="U13" s="95" t="s">
        <v>10</v>
      </c>
      <c r="V13" s="95"/>
      <c r="W13" s="96"/>
      <c r="Y13" s="31" t="s">
        <v>11</v>
      </c>
      <c r="Z13" s="31" t="s">
        <v>12</v>
      </c>
      <c r="AA13" s="31" t="s">
        <v>13</v>
      </c>
      <c r="AB13" s="31" t="s">
        <v>14</v>
      </c>
      <c r="AC13" s="31" t="s">
        <v>15</v>
      </c>
      <c r="AD13" s="31" t="s">
        <v>16</v>
      </c>
      <c r="AE13" s="31" t="s">
        <v>17</v>
      </c>
      <c r="AF13" s="31" t="s">
        <v>18</v>
      </c>
      <c r="AG13" s="31" t="s">
        <v>19</v>
      </c>
      <c r="AH13" s="31" t="s">
        <v>20</v>
      </c>
      <c r="AI13" s="31" t="s">
        <v>21</v>
      </c>
      <c r="AJ13" s="31" t="s">
        <v>22</v>
      </c>
      <c r="AK13" s="31" t="s">
        <v>23</v>
      </c>
      <c r="AL13" s="31" t="s">
        <v>24</v>
      </c>
      <c r="AM13" s="31" t="s">
        <v>25</v>
      </c>
      <c r="AN13" s="31" t="s">
        <v>26</v>
      </c>
      <c r="AO13" s="31" t="s">
        <v>27</v>
      </c>
      <c r="AP13" s="31" t="s">
        <v>28</v>
      </c>
      <c r="AQ13" s="31" t="s">
        <v>29</v>
      </c>
      <c r="AR13" s="31" t="s">
        <v>30</v>
      </c>
      <c r="AS13" s="31" t="s">
        <v>31</v>
      </c>
    </row>
    <row r="14" spans="1:48" ht="72.75" customHeight="1" thickBot="1" x14ac:dyDescent="0.25">
      <c r="A14" s="12" t="s">
        <v>49</v>
      </c>
      <c r="B14" s="12" t="s">
        <v>75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55</v>
      </c>
      <c r="H14" s="67" t="s">
        <v>56</v>
      </c>
      <c r="I14" s="68" t="s">
        <v>36</v>
      </c>
      <c r="J14" s="69" t="s">
        <v>57</v>
      </c>
      <c r="K14" s="13" t="s">
        <v>58</v>
      </c>
      <c r="L14" s="13" t="s">
        <v>45</v>
      </c>
      <c r="M14" s="13" t="s">
        <v>59</v>
      </c>
      <c r="N14" s="26" t="s">
        <v>60</v>
      </c>
      <c r="O14" s="77" t="s">
        <v>61</v>
      </c>
      <c r="P14" s="78"/>
      <c r="Q14" s="13" t="s">
        <v>62</v>
      </c>
      <c r="R14" s="13" t="s">
        <v>63</v>
      </c>
      <c r="S14" s="13" t="s">
        <v>64</v>
      </c>
      <c r="T14" s="13" t="s">
        <v>37</v>
      </c>
      <c r="U14" s="80" t="s">
        <v>65</v>
      </c>
      <c r="V14" s="80"/>
      <c r="W14" s="13" t="s">
        <v>66</v>
      </c>
      <c r="X14" s="12"/>
      <c r="Y14" s="37" t="s">
        <v>67</v>
      </c>
      <c r="Z14" s="37" t="s">
        <v>67</v>
      </c>
      <c r="AA14" s="37" t="s">
        <v>67</v>
      </c>
      <c r="AB14" s="37" t="s">
        <v>67</v>
      </c>
      <c r="AC14" s="37" t="s">
        <v>67</v>
      </c>
      <c r="AD14" s="37" t="s">
        <v>67</v>
      </c>
      <c r="AE14" s="37" t="s">
        <v>67</v>
      </c>
      <c r="AF14" s="37" t="s">
        <v>67</v>
      </c>
      <c r="AG14" s="37" t="s">
        <v>67</v>
      </c>
      <c r="AH14" s="37" t="s">
        <v>67</v>
      </c>
      <c r="AI14" s="37" t="s">
        <v>67</v>
      </c>
      <c r="AJ14" s="37" t="s">
        <v>67</v>
      </c>
      <c r="AK14" s="37" t="s">
        <v>67</v>
      </c>
      <c r="AL14" s="37" t="s">
        <v>67</v>
      </c>
      <c r="AM14" s="37" t="s">
        <v>67</v>
      </c>
      <c r="AN14" s="37" t="s">
        <v>67</v>
      </c>
      <c r="AO14" s="37" t="s">
        <v>67</v>
      </c>
      <c r="AP14" s="37" t="s">
        <v>67</v>
      </c>
      <c r="AQ14" s="37" t="s">
        <v>67</v>
      </c>
      <c r="AR14" s="37" t="s">
        <v>67</v>
      </c>
      <c r="AS14" s="37" t="s">
        <v>67</v>
      </c>
      <c r="AV14" s="40" t="s">
        <v>68</v>
      </c>
    </row>
    <row r="15" spans="1:48" x14ac:dyDescent="0.2">
      <c r="A15" s="43"/>
      <c r="B15" s="43"/>
      <c r="C15" s="43"/>
      <c r="D15" s="43"/>
      <c r="E15" s="16" t="s">
        <v>93</v>
      </c>
      <c r="F15" s="16" t="s">
        <v>92</v>
      </c>
      <c r="G15" s="16"/>
      <c r="H15" s="16" t="s">
        <v>77</v>
      </c>
      <c r="I15" s="16" t="s">
        <v>157</v>
      </c>
      <c r="J15" s="16" t="s">
        <v>88</v>
      </c>
      <c r="K15" s="16"/>
      <c r="L15" s="4" t="s">
        <v>42</v>
      </c>
      <c r="M15" s="4" t="s">
        <v>39</v>
      </c>
      <c r="N15" s="4" t="s">
        <v>38</v>
      </c>
      <c r="S15" s="14"/>
      <c r="T15" s="35"/>
      <c r="U15" s="81"/>
      <c r="V15" s="81"/>
      <c r="W15" s="24" t="s">
        <v>87</v>
      </c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V15" s="41"/>
    </row>
    <row r="16" spans="1:48" x14ac:dyDescent="0.2">
      <c r="A16" s="43"/>
      <c r="B16" s="43"/>
      <c r="C16" s="43"/>
      <c r="D16" s="47"/>
      <c r="E16" s="55" t="s">
        <v>40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8"/>
      <c r="T16" s="36"/>
      <c r="U16" s="27"/>
      <c r="V16" s="27"/>
      <c r="W16" s="30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V16" s="41"/>
    </row>
    <row r="17" spans="1:48" x14ac:dyDescent="0.2">
      <c r="A17" s="44" t="s">
        <v>69</v>
      </c>
      <c r="B17" s="44"/>
      <c r="C17" s="44"/>
      <c r="D17" s="48"/>
      <c r="E17" s="34" t="str">
        <f t="shared" ref="E17:K23" si="0">IF(E$15="","",E$15)</f>
        <v>2110109</v>
      </c>
      <c r="F17" s="34" t="str">
        <f t="shared" si="0"/>
        <v>DSP</v>
      </c>
      <c r="G17" s="34" t="str">
        <f t="shared" ref="G17:K17" si="1">IF(G$15="","",G$15)</f>
        <v/>
      </c>
      <c r="H17" s="34" t="str">
        <f t="shared" si="1"/>
        <v>E</v>
      </c>
      <c r="I17" s="34" t="str">
        <f t="shared" si="1"/>
        <v>001</v>
      </c>
      <c r="J17" s="34" t="str">
        <f t="shared" si="0"/>
        <v>100</v>
      </c>
      <c r="K17" s="34" t="str">
        <f t="shared" si="1"/>
        <v/>
      </c>
      <c r="L17" s="46" t="s">
        <v>46</v>
      </c>
      <c r="M17" s="31" t="str">
        <f>IF(W17="","p0",INDEX(Y$13:AS68,1,MATCH(MAXA(Y17:AS17),Y17:AS17)))</f>
        <v>00</v>
      </c>
      <c r="N17" s="31"/>
      <c r="O17" s="54" t="s">
        <v>115</v>
      </c>
      <c r="P17" s="49"/>
      <c r="Q17" s="32" t="s">
        <v>122</v>
      </c>
      <c r="R17" s="32" t="s">
        <v>41</v>
      </c>
      <c r="S17" s="33" t="s">
        <v>70</v>
      </c>
      <c r="T17" s="53"/>
      <c r="U17" s="76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2110109_DSP_E_001_100_0000_00_Zoznam.xls</v>
      </c>
      <c r="V17" s="76"/>
      <c r="W17" s="102" t="s">
        <v>165</v>
      </c>
      <c r="X17" s="17"/>
      <c r="Y17" s="106">
        <v>45086</v>
      </c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V17" s="42" t="str">
        <f>IF(F17="","",IF(N17="",CONCATENATE(E17,"_",F17,"_",G17,"_",H17,"_",I17,"_",K17,"_",L17,"_",M17,"_",Q17),CONCATENATE(E17,"_",F17,"_",G17,"_",H17,"_",I17,"_",K17,"_",L17,"_",M17,N17,"_",Q17)))</f>
        <v>2110109_DSP__E_001__0000_00_Zoznam</v>
      </c>
    </row>
    <row r="18" spans="1:48" x14ac:dyDescent="0.2">
      <c r="A18" s="44" t="s">
        <v>69</v>
      </c>
      <c r="B18" s="44"/>
      <c r="C18" s="44"/>
      <c r="D18" s="48"/>
      <c r="E18" s="34" t="str">
        <f t="shared" si="0"/>
        <v>2110109</v>
      </c>
      <c r="F18" s="34" t="str">
        <f t="shared" si="0"/>
        <v>DSP</v>
      </c>
      <c r="G18" s="34" t="str">
        <f t="shared" si="0"/>
        <v/>
      </c>
      <c r="H18" s="34" t="str">
        <f t="shared" si="0"/>
        <v>E</v>
      </c>
      <c r="I18" s="34" t="str">
        <f t="shared" si="0"/>
        <v>001</v>
      </c>
      <c r="J18" s="34" t="str">
        <f t="shared" si="0"/>
        <v>100</v>
      </c>
      <c r="K18" s="34" t="str">
        <f t="shared" si="0"/>
        <v/>
      </c>
      <c r="L18" s="46" t="s">
        <v>72</v>
      </c>
      <c r="M18" s="31" t="str">
        <f>IF(W18="","p0",INDEX(Y$13:AS65,1,MATCH(MAXA(Y18:AS18),Y18:AS18)))</f>
        <v>00</v>
      </c>
      <c r="N18" s="31"/>
      <c r="O18" s="54" t="s">
        <v>98</v>
      </c>
      <c r="P18" s="49"/>
      <c r="Q18" s="32" t="s">
        <v>123</v>
      </c>
      <c r="R18" s="32" t="s">
        <v>71</v>
      </c>
      <c r="S18" s="33" t="s">
        <v>70</v>
      </c>
      <c r="T18" s="53"/>
      <c r="U18" s="76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2110109_DSP_E_001_100_1001_00_Sprava.doc</v>
      </c>
      <c r="V18" s="76"/>
      <c r="W18" s="102" t="s">
        <v>165</v>
      </c>
      <c r="X18" s="17"/>
      <c r="Y18" s="106">
        <v>45086</v>
      </c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V18" s="42" t="str">
        <f t="shared" ref="AV18" si="2">IF(F18="","",IF(N18="",CONCATENATE(E18,"_",F18,"_",G18,"_",H18,"_",I18,"_",K18,"_",L18,"_",M18,"_",Q18),CONCATENATE(E18,"_",F18,"_",G18,"_",H18,"_",I18,"_",K18,"_",L18,"_",M18,N18,"_",Q18)))</f>
        <v>2110109_DSP__E_001__1001_00_Sprava</v>
      </c>
    </row>
    <row r="19" spans="1:48" x14ac:dyDescent="0.2">
      <c r="A19" s="43"/>
      <c r="B19" s="43"/>
      <c r="C19" s="43"/>
      <c r="D19" s="47"/>
      <c r="E19" s="55" t="s">
        <v>79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  <c r="T19" s="36"/>
      <c r="U19" s="27"/>
      <c r="V19" s="27"/>
      <c r="W19" s="104"/>
      <c r="Y19" s="107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V19" s="41"/>
    </row>
    <row r="20" spans="1:48" x14ac:dyDescent="0.2">
      <c r="A20" s="44" t="s">
        <v>74</v>
      </c>
      <c r="B20" s="44"/>
      <c r="C20" s="44"/>
      <c r="D20" s="48"/>
      <c r="E20" s="31" t="str">
        <f t="shared" ref="E20:K20" si="3">IF(E$15="","",E$15)</f>
        <v>2110109</v>
      </c>
      <c r="F20" s="31" t="str">
        <f t="shared" si="3"/>
        <v>DSP</v>
      </c>
      <c r="G20" s="31" t="str">
        <f t="shared" si="3"/>
        <v/>
      </c>
      <c r="H20" s="31" t="str">
        <f t="shared" si="3"/>
        <v>E</v>
      </c>
      <c r="I20" s="31" t="str">
        <f t="shared" si="3"/>
        <v>001</v>
      </c>
      <c r="J20" s="31" t="str">
        <f t="shared" si="3"/>
        <v>100</v>
      </c>
      <c r="K20" s="34" t="str">
        <f t="shared" si="3"/>
        <v/>
      </c>
      <c r="L20" s="46" t="s">
        <v>144</v>
      </c>
      <c r="M20" s="31" t="str">
        <f>IF(W20="","p0",INDEX(Y$13:AS65,1,MATCH(MAXA(Y20:AS20),Y20:AS20)))</f>
        <v>00</v>
      </c>
      <c r="N20" s="31"/>
      <c r="O20" s="54" t="s">
        <v>145</v>
      </c>
      <c r="P20" s="49"/>
      <c r="Q20" s="32" t="s">
        <v>124</v>
      </c>
      <c r="R20" s="32" t="s">
        <v>73</v>
      </c>
      <c r="S20" s="33" t="s">
        <v>70</v>
      </c>
      <c r="T20" s="52"/>
      <c r="U20" s="76" t="str">
        <f t="shared" ref="U20" si="4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2110109_DSP_E_001_100_2001_00_Skladby.dwg</v>
      </c>
      <c r="V20" s="76"/>
      <c r="W20" s="102" t="s">
        <v>165</v>
      </c>
      <c r="X20" s="17"/>
      <c r="Y20" s="106">
        <v>45086</v>
      </c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V20" s="42" t="str">
        <f t="shared" ref="AV20" si="5">IF(F20="","",IF(N20="",CONCATENATE(E20,"_",F20,"_",G20,"_",H20,"_",I20,"_",K20,"_",L20,"_",M20,"_",Q20),CONCATENATE(E20,"_",F20,"_",G20,"_",H20,"_",I20,"_",K20,"_",L20,"_",M20,N20,"_",Q20)))</f>
        <v>2110109_DSP__E_001__2001_00_Skladby</v>
      </c>
    </row>
    <row r="21" spans="1:48" hidden="1" x14ac:dyDescent="0.2">
      <c r="A21" s="44" t="s">
        <v>69</v>
      </c>
      <c r="B21" s="44"/>
      <c r="C21" s="44"/>
      <c r="D21" s="48"/>
      <c r="E21" s="34" t="str">
        <f t="shared" si="0"/>
        <v>2110109</v>
      </c>
      <c r="F21" s="34" t="str">
        <f t="shared" si="0"/>
        <v>DSP</v>
      </c>
      <c r="G21" s="34" t="str">
        <f t="shared" si="0"/>
        <v/>
      </c>
      <c r="H21" s="34" t="str">
        <f t="shared" si="0"/>
        <v>E</v>
      </c>
      <c r="I21" s="34" t="str">
        <f t="shared" si="0"/>
        <v>001</v>
      </c>
      <c r="J21" s="34" t="str">
        <f t="shared" si="0"/>
        <v>100</v>
      </c>
      <c r="K21" s="34" t="str">
        <f t="shared" si="0"/>
        <v/>
      </c>
      <c r="L21" s="46" t="s">
        <v>94</v>
      </c>
      <c r="M21" s="31" t="str">
        <f>IF(W21="","p0",INDEX(Y$13:AS68,1,MATCH(MAXA(Y21:AS21),Y21:AS21)))</f>
        <v>00</v>
      </c>
      <c r="N21" s="31"/>
      <c r="O21" s="54"/>
      <c r="P21" s="49"/>
      <c r="Q21" s="32"/>
      <c r="R21" s="32"/>
      <c r="S21" s="33" t="s">
        <v>70</v>
      </c>
      <c r="T21" s="53"/>
      <c r="U21" s="76" t="str">
        <f t="shared" ref="U21:U23" si="6">IF(D21="",IF(K21="",CONCATENATE(E21,"_",F21,"_",H21,"_",I21,"_",J21,"_",L21,"_",M21,"_",Q21,".",R21),CONCATENATE(E21,"_",F21,"_",H21,"_",I21,"_",J21,"_",L21,"_",M21,"_",Q21,".",R21)),IF(K21="",CONCATENATE(E21,"_",F21,"_",H21,"_",I21,"_",J21,"_",L21,"_",M21,"_",Q21,".",R21),CONCATENATE(E21,"_",F21,"_",H21,"_",I21,"_",J21,"_",L21,"_",M21,"_",Q21,".",R21)))</f>
        <v>2110109_DSP_E_001_100_2002_00_.</v>
      </c>
      <c r="V21" s="76"/>
      <c r="W21" s="103">
        <f t="shared" ref="W21:W23" si="7">IF(MAXA(Y21:AS21)=0,"",MAX(Y21:AS21))</f>
        <v>45055</v>
      </c>
      <c r="X21" s="17"/>
      <c r="Y21" s="106">
        <v>45055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V21" s="42" t="str">
        <f t="shared" ref="AV21" si="8">IF(F21="","",IF(N21="",CONCATENATE(E21,"_",F21,"_",G21,"_",H21,"_",I21,"_",K21,"_",L21,"_",M21,"_",Q21),CONCATENATE(E21,"_",F21,"_",G21,"_",H21,"_",I21,"_",K21,"_",L21,"_",M21,N21,"_",Q21)))</f>
        <v>2110109_DSP__E_001__2002_00_</v>
      </c>
    </row>
    <row r="22" spans="1:48" hidden="1" x14ac:dyDescent="0.2">
      <c r="A22" s="44" t="s">
        <v>69</v>
      </c>
      <c r="B22" s="44"/>
      <c r="C22" s="44"/>
      <c r="D22" s="48"/>
      <c r="E22" s="34" t="str">
        <f t="shared" si="0"/>
        <v>2110109</v>
      </c>
      <c r="F22" s="34" t="str">
        <f t="shared" si="0"/>
        <v>DSP</v>
      </c>
      <c r="G22" s="34" t="str">
        <f t="shared" si="0"/>
        <v/>
      </c>
      <c r="H22" s="34" t="str">
        <f t="shared" si="0"/>
        <v>E</v>
      </c>
      <c r="I22" s="34" t="str">
        <f t="shared" si="0"/>
        <v>001</v>
      </c>
      <c r="J22" s="34" t="str">
        <f t="shared" si="0"/>
        <v>100</v>
      </c>
      <c r="K22" s="34" t="str">
        <f t="shared" si="0"/>
        <v/>
      </c>
      <c r="L22" s="46" t="s">
        <v>80</v>
      </c>
      <c r="M22" s="31" t="str">
        <f>IF(W22="","p0",INDEX(Y$13:AS69,1,MATCH(MAXA(Y22:AS22),Y22:AS22)))</f>
        <v>00</v>
      </c>
      <c r="N22" s="31"/>
      <c r="O22" s="54"/>
      <c r="P22" s="49"/>
      <c r="Q22" s="32"/>
      <c r="R22" s="32"/>
      <c r="S22" s="33" t="s">
        <v>70</v>
      </c>
      <c r="T22" s="53"/>
      <c r="U22" s="76" t="str">
        <f t="shared" si="6"/>
        <v>2110109_DSP_E_001_100_2003_00_.</v>
      </c>
      <c r="V22" s="76"/>
      <c r="W22" s="103">
        <f t="shared" si="7"/>
        <v>45055</v>
      </c>
      <c r="X22" s="17"/>
      <c r="Y22" s="106">
        <v>45055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V22" s="42" t="str">
        <f t="shared" ref="AV22" si="9">IF(F22="","",IF(N22="",CONCATENATE(E22,"_",F22,"_",G22,"_",H22,"_",I22,"_",K22,"_",L22,"_",M22,"_",Q22),CONCATENATE(E22,"_",F22,"_",G22,"_",H22,"_",I22,"_",K22,"_",L22,"_",M22,N22,"_",Q22)))</f>
        <v>2110109_DSP__E_001__2003_00_</v>
      </c>
    </row>
    <row r="23" spans="1:48" hidden="1" x14ac:dyDescent="0.2">
      <c r="A23" s="44" t="s">
        <v>69</v>
      </c>
      <c r="B23" s="44"/>
      <c r="C23" s="44"/>
      <c r="D23" s="48"/>
      <c r="E23" s="34" t="str">
        <f t="shared" si="0"/>
        <v>2110109</v>
      </c>
      <c r="F23" s="34" t="str">
        <f t="shared" si="0"/>
        <v>DSP</v>
      </c>
      <c r="G23" s="34" t="str">
        <f t="shared" si="0"/>
        <v/>
      </c>
      <c r="H23" s="34" t="str">
        <f t="shared" si="0"/>
        <v>E</v>
      </c>
      <c r="I23" s="34" t="str">
        <f t="shared" si="0"/>
        <v>001</v>
      </c>
      <c r="J23" s="34" t="str">
        <f t="shared" si="0"/>
        <v>100</v>
      </c>
      <c r="K23" s="34" t="str">
        <f t="shared" si="0"/>
        <v/>
      </c>
      <c r="L23" s="46" t="s">
        <v>81</v>
      </c>
      <c r="M23" s="31" t="str">
        <f>IF(W23="","p0",INDEX(Y$13:AS70,1,MATCH(MAXA(Y23:AS23),Y23:AS23)))</f>
        <v>00</v>
      </c>
      <c r="N23" s="31"/>
      <c r="O23" s="54"/>
      <c r="P23" s="49"/>
      <c r="Q23" s="32"/>
      <c r="R23" s="32"/>
      <c r="S23" s="33" t="s">
        <v>70</v>
      </c>
      <c r="T23" s="53"/>
      <c r="U23" s="76" t="str">
        <f t="shared" si="6"/>
        <v>2110109_DSP_E_001_100_2004_00_.</v>
      </c>
      <c r="V23" s="76"/>
      <c r="W23" s="103">
        <f t="shared" si="7"/>
        <v>45055</v>
      </c>
      <c r="X23" s="17"/>
      <c r="Y23" s="106">
        <v>45055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V23" s="42" t="str">
        <f t="shared" ref="AV23" si="10">IF(F23="","",IF(N23="",CONCATENATE(E23,"_",F23,"_",G23,"_",H23,"_",I23,"_",K23,"_",L23,"_",M23,"_",Q23),CONCATENATE(E23,"_",F23,"_",G23,"_",H23,"_",I23,"_",K23,"_",L23,"_",M23,N23,"_",Q23)))</f>
        <v>2110109_DSP__E_001__2004_00_</v>
      </c>
    </row>
    <row r="24" spans="1:48" x14ac:dyDescent="0.2">
      <c r="A24" s="44" t="s">
        <v>69</v>
      </c>
      <c r="B24" s="43"/>
      <c r="C24" s="43"/>
      <c r="D24" s="47"/>
      <c r="E24" s="55" t="s">
        <v>43</v>
      </c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  <c r="T24" s="51"/>
      <c r="U24" s="29"/>
      <c r="V24" s="29"/>
      <c r="W24" s="105"/>
      <c r="Y24" s="107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V24" s="42" t="str">
        <f t="shared" ref="AV24" si="11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">
      <c r="A25" s="44" t="s">
        <v>74</v>
      </c>
      <c r="B25" s="44"/>
      <c r="C25" s="44"/>
      <c r="D25" s="48"/>
      <c r="E25" s="31" t="str">
        <f t="shared" ref="E25:K38" si="12">IF(E$15="","",E$15)</f>
        <v>2110109</v>
      </c>
      <c r="F25" s="31" t="str">
        <f t="shared" si="12"/>
        <v>DSP</v>
      </c>
      <c r="G25" s="31" t="str">
        <f t="shared" si="12"/>
        <v/>
      </c>
      <c r="H25" s="31" t="str">
        <f t="shared" si="12"/>
        <v>E</v>
      </c>
      <c r="I25" s="31" t="str">
        <f t="shared" si="12"/>
        <v>001</v>
      </c>
      <c r="J25" s="31" t="str">
        <f t="shared" si="12"/>
        <v>100</v>
      </c>
      <c r="K25" s="34" t="str">
        <f t="shared" si="12"/>
        <v/>
      </c>
      <c r="L25" s="46" t="s">
        <v>83</v>
      </c>
      <c r="M25" s="31" t="str">
        <f>IF(W25="","p0",INDEX(Y$13:AS72,1,MATCH(MAXA(Y25:AS25),Y25:AS25)))</f>
        <v>00</v>
      </c>
      <c r="N25" s="31"/>
      <c r="O25" s="54" t="s">
        <v>99</v>
      </c>
      <c r="P25" s="49"/>
      <c r="Q25" s="32" t="s">
        <v>116</v>
      </c>
      <c r="R25" s="32" t="s">
        <v>73</v>
      </c>
      <c r="S25" s="32" t="s">
        <v>109</v>
      </c>
      <c r="T25" s="52"/>
      <c r="U25" s="76" t="str">
        <f t="shared" ref="U25:U34" si="13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2110109_DSP_E_001_100_3421_00_Vykopy.dwg</v>
      </c>
      <c r="V25" s="76"/>
      <c r="W25" s="102" t="s">
        <v>165</v>
      </c>
      <c r="X25" s="17"/>
      <c r="Y25" s="106">
        <v>45086</v>
      </c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V25" s="42" t="str">
        <f t="shared" ref="AV25:AV34" si="14">IF(F25="","",IF(N25="",CONCATENATE(E25,"_",F25,"_",G25,"_",H25,"_",I25,"_",K25,"_",L25,"_",M25,"_",Q25),CONCATENATE(E25,"_",F25,"_",G25,"_",H25,"_",I25,"_",K25,"_",L25,"_",M25,N25,"_",Q25)))</f>
        <v>2110109_DSP__E_001__3421_00_Vykopy</v>
      </c>
    </row>
    <row r="26" spans="1:48" x14ac:dyDescent="0.2">
      <c r="A26" s="44" t="s">
        <v>74</v>
      </c>
      <c r="B26" s="44"/>
      <c r="C26" s="44"/>
      <c r="D26" s="48"/>
      <c r="E26" s="31" t="str">
        <f t="shared" si="12"/>
        <v>2110109</v>
      </c>
      <c r="F26" s="31" t="str">
        <f t="shared" si="12"/>
        <v>DSP</v>
      </c>
      <c r="G26" s="31" t="str">
        <f t="shared" si="12"/>
        <v/>
      </c>
      <c r="H26" s="31" t="str">
        <f t="shared" si="12"/>
        <v>E</v>
      </c>
      <c r="I26" s="31" t="str">
        <f t="shared" si="12"/>
        <v>001</v>
      </c>
      <c r="J26" s="31" t="str">
        <f t="shared" si="12"/>
        <v>100</v>
      </c>
      <c r="K26" s="34" t="str">
        <f t="shared" si="12"/>
        <v/>
      </c>
      <c r="L26" s="46" t="s">
        <v>84</v>
      </c>
      <c r="M26" s="31" t="str">
        <f>IF(W26="","p0",INDEX(Y$13:AS73,1,MATCH(MAXA(Y26:AS26),Y26:AS26)))</f>
        <v>00</v>
      </c>
      <c r="N26" s="31"/>
      <c r="O26" s="54" t="s">
        <v>100</v>
      </c>
      <c r="P26" s="49"/>
      <c r="Q26" s="32" t="s">
        <v>117</v>
      </c>
      <c r="R26" s="32" t="s">
        <v>73</v>
      </c>
      <c r="S26" s="32" t="s">
        <v>109</v>
      </c>
      <c r="T26" s="52"/>
      <c r="U26" s="76" t="str">
        <f t="shared" si="13"/>
        <v>2110109_DSP_E_001_100_3501_00_Zaklady.dwg</v>
      </c>
      <c r="V26" s="76"/>
      <c r="W26" s="102" t="s">
        <v>165</v>
      </c>
      <c r="X26" s="17"/>
      <c r="Y26" s="106">
        <v>45086</v>
      </c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V26" s="42" t="str">
        <f t="shared" si="14"/>
        <v>2110109_DSP__E_001__3501_00_Zaklady</v>
      </c>
    </row>
    <row r="27" spans="1:48" x14ac:dyDescent="0.2">
      <c r="A27" s="44" t="s">
        <v>74</v>
      </c>
      <c r="B27" s="44"/>
      <c r="C27" s="44"/>
      <c r="D27" s="48"/>
      <c r="E27" s="31" t="str">
        <f t="shared" si="12"/>
        <v>2110109</v>
      </c>
      <c r="F27" s="31" t="str">
        <f t="shared" si="12"/>
        <v>DSP</v>
      </c>
      <c r="G27" s="31" t="str">
        <f t="shared" si="12"/>
        <v/>
      </c>
      <c r="H27" s="31" t="str">
        <f t="shared" si="12"/>
        <v>E</v>
      </c>
      <c r="I27" s="31" t="str">
        <f t="shared" si="12"/>
        <v>001</v>
      </c>
      <c r="J27" s="31" t="str">
        <f t="shared" si="12"/>
        <v>100</v>
      </c>
      <c r="K27" s="34" t="str">
        <f t="shared" si="12"/>
        <v/>
      </c>
      <c r="L27" s="46" t="s">
        <v>139</v>
      </c>
      <c r="M27" s="31" t="str">
        <f>IF(W27="","p0",INDEX(Y$13:AS74,1,MATCH(MAXA(Y27:AS27),Y27:AS27)))</f>
        <v>00</v>
      </c>
      <c r="N27" s="31"/>
      <c r="O27" s="54" t="s">
        <v>110</v>
      </c>
      <c r="P27" s="49"/>
      <c r="Q27" s="32" t="s">
        <v>118</v>
      </c>
      <c r="R27" s="32" t="s">
        <v>73</v>
      </c>
      <c r="S27" s="32" t="s">
        <v>91</v>
      </c>
      <c r="T27" s="52"/>
      <c r="U27" s="76" t="str">
        <f t="shared" si="13"/>
        <v>2110109_DSP_E_001_100_3301_00_1pp.dwg</v>
      </c>
      <c r="V27" s="76"/>
      <c r="W27" s="102" t="s">
        <v>165</v>
      </c>
      <c r="X27" s="17"/>
      <c r="Y27" s="106">
        <v>45086</v>
      </c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V27" s="42" t="str">
        <f t="shared" ref="AV27" si="15">IF(F27="","",IF(N27="",CONCATENATE(E27,"_",F27,"_",G27,"_",H27,"_",I27,"_",K27,"_",L27,"_",M27,"_",Q27),CONCATENATE(E27,"_",F27,"_",G27,"_",H27,"_",I27,"_",K27,"_",L27,"_",M27,N27,"_",Q27)))</f>
        <v>2110109_DSP__E_001__3301_00_1pp</v>
      </c>
    </row>
    <row r="28" spans="1:48" x14ac:dyDescent="0.2">
      <c r="A28" s="44" t="s">
        <v>74</v>
      </c>
      <c r="B28" s="44"/>
      <c r="C28" s="44"/>
      <c r="D28" s="48"/>
      <c r="E28" s="31" t="str">
        <f t="shared" si="12"/>
        <v>2110109</v>
      </c>
      <c r="F28" s="31" t="str">
        <f t="shared" si="12"/>
        <v>DSP</v>
      </c>
      <c r="G28" s="31" t="str">
        <f t="shared" si="12"/>
        <v/>
      </c>
      <c r="H28" s="31" t="str">
        <f t="shared" si="12"/>
        <v>E</v>
      </c>
      <c r="I28" s="31" t="str">
        <f t="shared" si="12"/>
        <v>001</v>
      </c>
      <c r="J28" s="31" t="str">
        <f t="shared" si="12"/>
        <v>100</v>
      </c>
      <c r="K28" s="34" t="str">
        <f t="shared" si="12"/>
        <v/>
      </c>
      <c r="L28" s="46" t="s">
        <v>82</v>
      </c>
      <c r="M28" s="31" t="str">
        <f>IF(W28="","p0",INDEX(Y$13:AS76,1,MATCH(MAXA(Y28:AS28),Y28:AS28)))</f>
        <v>00</v>
      </c>
      <c r="N28" s="31"/>
      <c r="O28" s="54" t="s">
        <v>111</v>
      </c>
      <c r="P28" s="49"/>
      <c r="Q28" s="32" t="s">
        <v>119</v>
      </c>
      <c r="R28" s="32" t="s">
        <v>73</v>
      </c>
      <c r="S28" s="32" t="s">
        <v>91</v>
      </c>
      <c r="T28" s="52"/>
      <c r="U28" s="76" t="str">
        <f t="shared" ref="U28:U32" si="16">IF(D28="",IF(K28="",CONCATENATE(E28,"_",F28,"_",H28,"_",I28,"_",J28,"_",L28,"_",M28,"_",Q28,".",R28),CONCATENATE(E28,"_",F28,"_",H28,"_",I28,"_",J28,"_",L28,"_",M28,"_",Q28,".",R28)),IF(K28="",CONCATENATE(E28,"_",F28,"_",H28,"_",I28,"_",J28,"_",L28,"_",M28,"_",Q28,".",R28),CONCATENATE(E28,"_",F28,"_",H28,"_",I28,"_",J28,"_",L28,"_",M28,"_",Q28,".",R28)))</f>
        <v>2110109_DSP_E_001_100_3401_00_1np.dwg</v>
      </c>
      <c r="V28" s="76"/>
      <c r="W28" s="102" t="s">
        <v>165</v>
      </c>
      <c r="X28" s="17"/>
      <c r="Y28" s="106">
        <v>45086</v>
      </c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V28" s="42" t="str">
        <f t="shared" ref="AV28:AV32" si="17">IF(F28="","",IF(N28="",CONCATENATE(E28,"_",F28,"_",G28,"_",H28,"_",I28,"_",K28,"_",L28,"_",M28,"_",Q28),CONCATENATE(E28,"_",F28,"_",G28,"_",H28,"_",I28,"_",K28,"_",L28,"_",M28,N28,"_",Q28)))</f>
        <v>2110109_DSP__E_001__3401_00_1np</v>
      </c>
    </row>
    <row r="29" spans="1:48" x14ac:dyDescent="0.2">
      <c r="A29" s="44" t="s">
        <v>74</v>
      </c>
      <c r="B29" s="44"/>
      <c r="C29" s="44"/>
      <c r="D29" s="48"/>
      <c r="E29" s="31" t="str">
        <f t="shared" si="12"/>
        <v>2110109</v>
      </c>
      <c r="F29" s="31" t="str">
        <f t="shared" si="12"/>
        <v>DSP</v>
      </c>
      <c r="G29" s="31" t="str">
        <f t="shared" si="12"/>
        <v/>
      </c>
      <c r="H29" s="31" t="str">
        <f t="shared" si="12"/>
        <v>E</v>
      </c>
      <c r="I29" s="31" t="str">
        <f t="shared" si="12"/>
        <v>001</v>
      </c>
      <c r="J29" s="31" t="str">
        <f t="shared" si="12"/>
        <v>100</v>
      </c>
      <c r="K29" s="34" t="str">
        <f t="shared" si="12"/>
        <v/>
      </c>
      <c r="L29" s="46" t="s">
        <v>140</v>
      </c>
      <c r="M29" s="31" t="str">
        <f>IF(W29="","p0",INDEX(Y$13:AS77,1,MATCH(MAXA(Y29:AS29),Y29:AS29)))</f>
        <v>00</v>
      </c>
      <c r="N29" s="31"/>
      <c r="O29" s="54" t="s">
        <v>112</v>
      </c>
      <c r="P29" s="49"/>
      <c r="Q29" s="32" t="s">
        <v>120</v>
      </c>
      <c r="R29" s="32" t="s">
        <v>73</v>
      </c>
      <c r="S29" s="32" t="s">
        <v>91</v>
      </c>
      <c r="T29" s="52"/>
      <c r="U29" s="76" t="str">
        <f t="shared" si="16"/>
        <v>2110109_DSP_E_001_100_3402_00_2np.dwg</v>
      </c>
      <c r="V29" s="76"/>
      <c r="W29" s="102" t="s">
        <v>165</v>
      </c>
      <c r="X29" s="17"/>
      <c r="Y29" s="106">
        <v>45086</v>
      </c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V29" s="42" t="str">
        <f t="shared" si="17"/>
        <v>2110109_DSP__E_001__3402_00_2np</v>
      </c>
    </row>
    <row r="30" spans="1:48" x14ac:dyDescent="0.2">
      <c r="A30" s="44" t="s">
        <v>74</v>
      </c>
      <c r="B30" s="44"/>
      <c r="C30" s="44"/>
      <c r="D30" s="48"/>
      <c r="E30" s="31" t="str">
        <f t="shared" si="12"/>
        <v>2110109</v>
      </c>
      <c r="F30" s="31" t="str">
        <f t="shared" si="12"/>
        <v>DSP</v>
      </c>
      <c r="G30" s="31" t="str">
        <f t="shared" si="12"/>
        <v/>
      </c>
      <c r="H30" s="31" t="str">
        <f t="shared" si="12"/>
        <v>E</v>
      </c>
      <c r="I30" s="31" t="str">
        <f t="shared" si="12"/>
        <v>001</v>
      </c>
      <c r="J30" s="31" t="str">
        <f t="shared" si="12"/>
        <v>100</v>
      </c>
      <c r="K30" s="34" t="str">
        <f t="shared" si="12"/>
        <v/>
      </c>
      <c r="L30" s="46" t="s">
        <v>141</v>
      </c>
      <c r="M30" s="31" t="str">
        <f>IF(W30="","p0",INDEX(Y$13:AS78,1,MATCH(MAXA(Y30:AS30),Y30:AS30)))</f>
        <v>00</v>
      </c>
      <c r="N30" s="31"/>
      <c r="O30" s="54" t="s">
        <v>113</v>
      </c>
      <c r="P30" s="49"/>
      <c r="Q30" s="32" t="s">
        <v>121</v>
      </c>
      <c r="R30" s="32" t="s">
        <v>73</v>
      </c>
      <c r="S30" s="32" t="s">
        <v>91</v>
      </c>
      <c r="T30" s="52"/>
      <c r="U30" s="76" t="str">
        <f t="shared" si="16"/>
        <v>2110109_DSP_E_001_100_3403_00_3np.dwg</v>
      </c>
      <c r="V30" s="76"/>
      <c r="W30" s="102" t="s">
        <v>165</v>
      </c>
      <c r="X30" s="17"/>
      <c r="Y30" s="106">
        <v>45086</v>
      </c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V30" s="42" t="str">
        <f t="shared" si="17"/>
        <v>2110109_DSP__E_001__3403_00_3np</v>
      </c>
    </row>
    <row r="31" spans="1:48" x14ac:dyDescent="0.2">
      <c r="A31" s="44" t="s">
        <v>74</v>
      </c>
      <c r="B31" s="44"/>
      <c r="C31" s="44"/>
      <c r="D31" s="48"/>
      <c r="E31" s="31" t="str">
        <f t="shared" si="12"/>
        <v>2110109</v>
      </c>
      <c r="F31" s="31" t="str">
        <f t="shared" si="12"/>
        <v>DSP</v>
      </c>
      <c r="G31" s="31" t="str">
        <f t="shared" si="12"/>
        <v/>
      </c>
      <c r="H31" s="31" t="str">
        <f t="shared" si="12"/>
        <v>E</v>
      </c>
      <c r="I31" s="31" t="str">
        <f t="shared" si="12"/>
        <v>001</v>
      </c>
      <c r="J31" s="31" t="str">
        <f t="shared" si="12"/>
        <v>100</v>
      </c>
      <c r="K31" s="34" t="str">
        <f t="shared" si="12"/>
        <v/>
      </c>
      <c r="L31" s="46" t="s">
        <v>142</v>
      </c>
      <c r="M31" s="31" t="str">
        <f>IF(W31="","p0",INDEX(Y$13:AS79,1,MATCH(MAXA(Y31:AS31),Y31:AS31)))</f>
        <v>00</v>
      </c>
      <c r="N31" s="31"/>
      <c r="O31" s="54" t="s">
        <v>150</v>
      </c>
      <c r="P31" s="49"/>
      <c r="Q31" s="32" t="s">
        <v>158</v>
      </c>
      <c r="R31" s="32" t="s">
        <v>73</v>
      </c>
      <c r="S31" s="32" t="s">
        <v>91</v>
      </c>
      <c r="T31" s="52"/>
      <c r="U31" s="76" t="str">
        <f t="shared" si="16"/>
        <v>2110109_DSP_E_001_100_3404_00_4np.dwg</v>
      </c>
      <c r="V31" s="76"/>
      <c r="W31" s="102" t="s">
        <v>165</v>
      </c>
      <c r="X31" s="17"/>
      <c r="Y31" s="106">
        <v>45086</v>
      </c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V31" s="42" t="str">
        <f t="shared" si="17"/>
        <v>2110109_DSP__E_001__3404_00_4np</v>
      </c>
    </row>
    <row r="32" spans="1:48" x14ac:dyDescent="0.2">
      <c r="A32" s="44" t="s">
        <v>74</v>
      </c>
      <c r="B32" s="44"/>
      <c r="C32" s="44"/>
      <c r="D32" s="48"/>
      <c r="E32" s="31" t="str">
        <f t="shared" si="12"/>
        <v>2110109</v>
      </c>
      <c r="F32" s="31" t="str">
        <f t="shared" si="12"/>
        <v>DSP</v>
      </c>
      <c r="G32" s="31" t="str">
        <f t="shared" si="12"/>
        <v/>
      </c>
      <c r="H32" s="31" t="str">
        <f t="shared" si="12"/>
        <v>E</v>
      </c>
      <c r="I32" s="31" t="str">
        <f t="shared" si="12"/>
        <v>001</v>
      </c>
      <c r="J32" s="31" t="str">
        <f t="shared" si="12"/>
        <v>100</v>
      </c>
      <c r="K32" s="34" t="str">
        <f t="shared" si="12"/>
        <v/>
      </c>
      <c r="L32" s="46" t="s">
        <v>143</v>
      </c>
      <c r="M32" s="31" t="str">
        <f>IF(W32="","p0",INDEX(Y$13:AS79,1,MATCH(MAXA(Y32:AS32),Y32:AS32)))</f>
        <v>00</v>
      </c>
      <c r="N32" s="31"/>
      <c r="O32" s="54" t="s">
        <v>149</v>
      </c>
      <c r="P32" s="49"/>
      <c r="Q32" s="32" t="s">
        <v>159</v>
      </c>
      <c r="R32" s="32" t="s">
        <v>73</v>
      </c>
      <c r="S32" s="32" t="s">
        <v>91</v>
      </c>
      <c r="T32" s="52"/>
      <c r="U32" s="76" t="str">
        <f t="shared" si="16"/>
        <v>2110109_DSP_E_001_100_3405_00_Strecha.dwg</v>
      </c>
      <c r="V32" s="76"/>
      <c r="W32" s="102" t="s">
        <v>165</v>
      </c>
      <c r="X32" s="17"/>
      <c r="Y32" s="106">
        <v>45086</v>
      </c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V32" s="42" t="str">
        <f t="shared" si="17"/>
        <v>2110109_DSP__E_001__3405_00_Strecha</v>
      </c>
    </row>
    <row r="33" spans="1:48" x14ac:dyDescent="0.2">
      <c r="A33" s="44" t="s">
        <v>74</v>
      </c>
      <c r="B33" s="44"/>
      <c r="C33" s="44"/>
      <c r="D33" s="48"/>
      <c r="E33" s="31" t="str">
        <f t="shared" si="12"/>
        <v>2110109</v>
      </c>
      <c r="F33" s="31" t="str">
        <f t="shared" si="12"/>
        <v>DSP</v>
      </c>
      <c r="G33" s="31" t="str">
        <f t="shared" si="12"/>
        <v/>
      </c>
      <c r="H33" s="31" t="str">
        <f t="shared" si="12"/>
        <v>E</v>
      </c>
      <c r="I33" s="31" t="str">
        <f t="shared" si="12"/>
        <v>001</v>
      </c>
      <c r="J33" s="31" t="str">
        <f t="shared" si="12"/>
        <v>100</v>
      </c>
      <c r="K33" s="34" t="str">
        <f t="shared" si="12"/>
        <v/>
      </c>
      <c r="L33" s="46" t="s">
        <v>146</v>
      </c>
      <c r="M33" s="31" t="str">
        <f>IF(W33="","p0",INDEX(Y$13:AS76,1,MATCH(MAXA(Y33:AS33),Y33:AS33)))</f>
        <v>00</v>
      </c>
      <c r="N33" s="31"/>
      <c r="O33" s="54" t="s">
        <v>151</v>
      </c>
      <c r="P33" s="49"/>
      <c r="Q33" s="32" t="s">
        <v>154</v>
      </c>
      <c r="R33" s="32" t="s">
        <v>73</v>
      </c>
      <c r="S33" s="32" t="s">
        <v>91</v>
      </c>
      <c r="T33" s="52"/>
      <c r="U33" s="76" t="str">
        <f t="shared" si="13"/>
        <v>2110109_DSP_E_001_100_3601_00_Rez_AA.dwg</v>
      </c>
      <c r="V33" s="76"/>
      <c r="W33" s="102" t="s">
        <v>165</v>
      </c>
      <c r="X33" s="17"/>
      <c r="Y33" s="106">
        <v>45086</v>
      </c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V33" s="42" t="str">
        <f t="shared" si="14"/>
        <v>2110109_DSP__E_001__3601_00_Rez_AA</v>
      </c>
    </row>
    <row r="34" spans="1:48" x14ac:dyDescent="0.2">
      <c r="A34" s="44" t="s">
        <v>74</v>
      </c>
      <c r="B34" s="44"/>
      <c r="C34" s="44"/>
      <c r="D34" s="48"/>
      <c r="E34" s="31" t="str">
        <f t="shared" si="12"/>
        <v>2110109</v>
      </c>
      <c r="F34" s="31" t="str">
        <f t="shared" si="12"/>
        <v>DSP</v>
      </c>
      <c r="G34" s="31" t="str">
        <f t="shared" si="12"/>
        <v/>
      </c>
      <c r="H34" s="31" t="str">
        <f t="shared" si="12"/>
        <v>E</v>
      </c>
      <c r="I34" s="31" t="str">
        <f t="shared" si="12"/>
        <v>001</v>
      </c>
      <c r="J34" s="31" t="str">
        <f t="shared" si="12"/>
        <v>100</v>
      </c>
      <c r="K34" s="34" t="str">
        <f t="shared" si="12"/>
        <v/>
      </c>
      <c r="L34" s="46" t="s">
        <v>147</v>
      </c>
      <c r="M34" s="31" t="str">
        <f>IF(W34="","p0",INDEX(Y$13:AS77,1,MATCH(MAXA(Y34:AS34),Y34:AS34)))</f>
        <v>00</v>
      </c>
      <c r="N34" s="31"/>
      <c r="O34" s="54" t="s">
        <v>152</v>
      </c>
      <c r="P34" s="49"/>
      <c r="Q34" s="32" t="s">
        <v>155</v>
      </c>
      <c r="R34" s="32" t="s">
        <v>73</v>
      </c>
      <c r="S34" s="32" t="s">
        <v>91</v>
      </c>
      <c r="T34" s="52"/>
      <c r="U34" s="76" t="str">
        <f t="shared" si="13"/>
        <v>2110109_DSP_E_001_100_3602_00_Rez_BB.dwg</v>
      </c>
      <c r="V34" s="76"/>
      <c r="W34" s="102" t="s">
        <v>165</v>
      </c>
      <c r="X34" s="17"/>
      <c r="Y34" s="106">
        <v>45086</v>
      </c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V34" s="42" t="str">
        <f t="shared" si="14"/>
        <v>2110109_DSP__E_001__3602_00_Rez_BB</v>
      </c>
    </row>
    <row r="35" spans="1:48" x14ac:dyDescent="0.2">
      <c r="A35" s="44" t="s">
        <v>74</v>
      </c>
      <c r="B35" s="44"/>
      <c r="C35" s="44"/>
      <c r="D35" s="48"/>
      <c r="E35" s="31" t="str">
        <f t="shared" si="12"/>
        <v>2110109</v>
      </c>
      <c r="F35" s="31" t="str">
        <f t="shared" si="12"/>
        <v>DSP</v>
      </c>
      <c r="G35" s="31" t="str">
        <f t="shared" si="12"/>
        <v/>
      </c>
      <c r="H35" s="31" t="str">
        <f t="shared" si="12"/>
        <v>E</v>
      </c>
      <c r="I35" s="31" t="str">
        <f t="shared" si="12"/>
        <v>001</v>
      </c>
      <c r="J35" s="31" t="str">
        <f t="shared" si="12"/>
        <v>100</v>
      </c>
      <c r="K35" s="34" t="str">
        <f t="shared" si="12"/>
        <v/>
      </c>
      <c r="L35" s="46" t="s">
        <v>148</v>
      </c>
      <c r="M35" s="31" t="str">
        <f>IF(W35="","p0",INDEX(Y$13:AS78,1,MATCH(MAXA(Y35:AS35),Y35:AS35)))</f>
        <v>00</v>
      </c>
      <c r="N35" s="31"/>
      <c r="O35" s="54" t="s">
        <v>153</v>
      </c>
      <c r="P35" s="49"/>
      <c r="Q35" s="32" t="s">
        <v>156</v>
      </c>
      <c r="R35" s="32" t="s">
        <v>73</v>
      </c>
      <c r="S35" s="32" t="s">
        <v>91</v>
      </c>
      <c r="T35" s="52"/>
      <c r="U35" s="76" t="str">
        <f t="shared" ref="U35:U36" si="18">IF(D35="",IF(K35="",CONCATENATE(E35,"_",F35,"_",H35,"_",I35,"_",J35,"_",L35,"_",M35,"_",Q35,".",R35),CONCATENATE(E35,"_",F35,"_",H35,"_",I35,"_",J35,"_",L35,"_",M35,"_",Q35,".",R35)),IF(K35="",CONCATENATE(E35,"_",F35,"_",H35,"_",I35,"_",J35,"_",L35,"_",M35,"_",Q35,".",R35),CONCATENATE(E35,"_",F35,"_",H35,"_",I35,"_",J35,"_",L35,"_",M35,"_",Q35,".",R35)))</f>
        <v>2110109_DSP_E_001_100_3603_00_Rez_CC.dwg</v>
      </c>
      <c r="V35" s="76"/>
      <c r="W35" s="102" t="s">
        <v>165</v>
      </c>
      <c r="X35" s="17"/>
      <c r="Y35" s="106">
        <v>45086</v>
      </c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V35" s="42" t="str">
        <f t="shared" ref="AV35:AV36" si="19">IF(F35="","",IF(N35="",CONCATENATE(E35,"_",F35,"_",G35,"_",H35,"_",I35,"_",K35,"_",L35,"_",M35,"_",Q35),CONCATENATE(E35,"_",F35,"_",G35,"_",H35,"_",I35,"_",K35,"_",L35,"_",M35,N35,"_",Q35)))</f>
        <v>2110109_DSP__E_001__3603_00_Rez_CC</v>
      </c>
    </row>
    <row r="36" spans="1:48" hidden="1" x14ac:dyDescent="0.2">
      <c r="A36" s="44" t="s">
        <v>74</v>
      </c>
      <c r="B36" s="44"/>
      <c r="C36" s="44"/>
      <c r="D36" s="48"/>
      <c r="E36" s="31" t="str">
        <f t="shared" si="12"/>
        <v>2110109</v>
      </c>
      <c r="F36" s="31" t="str">
        <f t="shared" si="12"/>
        <v>DSP</v>
      </c>
      <c r="G36" s="31" t="str">
        <f t="shared" si="12"/>
        <v/>
      </c>
      <c r="H36" s="31" t="str">
        <f t="shared" si="12"/>
        <v>E</v>
      </c>
      <c r="I36" s="31" t="str">
        <f t="shared" si="12"/>
        <v>001</v>
      </c>
      <c r="J36" s="31" t="str">
        <f t="shared" si="12"/>
        <v>100</v>
      </c>
      <c r="K36" s="34" t="str">
        <f t="shared" si="12"/>
        <v/>
      </c>
      <c r="L36" s="46" t="s">
        <v>135</v>
      </c>
      <c r="M36" s="31" t="str">
        <f>IF(W36="","p0",INDEX(Y$13:AS79,1,MATCH(MAXA(Y36:AS36),Y36:AS36)))</f>
        <v>00</v>
      </c>
      <c r="N36" s="31"/>
      <c r="O36" s="54" t="s">
        <v>101</v>
      </c>
      <c r="P36" s="49"/>
      <c r="Q36" s="32" t="s">
        <v>125</v>
      </c>
      <c r="R36" s="32" t="s">
        <v>73</v>
      </c>
      <c r="S36" s="32" t="s">
        <v>91</v>
      </c>
      <c r="T36" s="52"/>
      <c r="U36" s="76" t="str">
        <f t="shared" si="18"/>
        <v>2110109_DSP_E_001_100_3704_00_Rez_DD_pozdl.dwg</v>
      </c>
      <c r="V36" s="76"/>
      <c r="W36" s="103">
        <f t="shared" ref="W36" si="20">IF(MAXA(Y36:AS36)=0,"",MAX(Y36:AS36))</f>
        <v>45086</v>
      </c>
      <c r="X36" s="17"/>
      <c r="Y36" s="106">
        <v>45086</v>
      </c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V36" s="42" t="str">
        <f t="shared" si="19"/>
        <v>2110109_DSP__E_001__3704_00_Rez_DD_pozdl</v>
      </c>
    </row>
    <row r="37" spans="1:48" hidden="1" x14ac:dyDescent="0.2">
      <c r="A37" s="44" t="s">
        <v>74</v>
      </c>
      <c r="B37" s="44"/>
      <c r="C37" s="44"/>
      <c r="D37" s="48"/>
      <c r="E37" s="31" t="str">
        <f t="shared" si="12"/>
        <v>2110109</v>
      </c>
      <c r="F37" s="31" t="str">
        <f t="shared" si="12"/>
        <v>DSP</v>
      </c>
      <c r="G37" s="31" t="str">
        <f t="shared" si="12"/>
        <v/>
      </c>
      <c r="H37" s="31" t="str">
        <f t="shared" si="12"/>
        <v>E</v>
      </c>
      <c r="I37" s="31" t="str">
        <f t="shared" si="12"/>
        <v>001</v>
      </c>
      <c r="J37" s="31" t="str">
        <f t="shared" si="12"/>
        <v>100</v>
      </c>
      <c r="K37" s="34" t="str">
        <f t="shared" si="12"/>
        <v/>
      </c>
      <c r="L37" s="46" t="s">
        <v>136</v>
      </c>
      <c r="M37" s="31" t="str">
        <f>IF(W37="","p0",INDEX(Y$13:AS80,1,MATCH(MAXA(Y37:AS37),Y37:AS37)))</f>
        <v>00</v>
      </c>
      <c r="N37" s="31"/>
      <c r="O37" s="54" t="s">
        <v>102</v>
      </c>
      <c r="P37" s="49"/>
      <c r="Q37" s="32" t="s">
        <v>126</v>
      </c>
      <c r="R37" s="32" t="s">
        <v>73</v>
      </c>
      <c r="S37" s="32" t="s">
        <v>91</v>
      </c>
      <c r="T37" s="52"/>
      <c r="U37" s="76" t="str">
        <f t="shared" ref="U37:U41" si="21">IF(D37="",IF(K37="",CONCATENATE(E37,"_",F37,"_",H37,"_",I37,"_",J37,"_",L37,"_",M37,"_",Q37,".",R37),CONCATENATE(E37,"_",F37,"_",H37,"_",I37,"_",J37,"_",L37,"_",M37,"_",Q37,".",R37)),IF(K37="",CONCATENATE(E37,"_",F37,"_",H37,"_",I37,"_",J37,"_",L37,"_",M37,"_",Q37,".",R37),CONCATENATE(E37,"_",F37,"_",H37,"_",I37,"_",J37,"_",L37,"_",M37,"_",Q37,".",R37)))</f>
        <v>2110109_DSP_E_001_100_3705_00_Rez_EE_pozdl.dwg</v>
      </c>
      <c r="V37" s="76"/>
      <c r="W37" s="103">
        <f t="shared" ref="W37:W41" si="22">IF(MAXA(Y37:AS37)=0,"",MAX(Y37:AS37))</f>
        <v>45086</v>
      </c>
      <c r="X37" s="17"/>
      <c r="Y37" s="106">
        <v>45086</v>
      </c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V37" s="42" t="str">
        <f t="shared" ref="AV37:AV41" si="23">IF(F37="","",IF(N37="",CONCATENATE(E37,"_",F37,"_",G37,"_",H37,"_",I37,"_",K37,"_",L37,"_",M37,"_",Q37),CONCATENATE(E37,"_",F37,"_",G37,"_",H37,"_",I37,"_",K37,"_",L37,"_",M37,N37,"_",Q37)))</f>
        <v>2110109_DSP__E_001__3705_00_Rez_EE_pozdl</v>
      </c>
    </row>
    <row r="38" spans="1:48" x14ac:dyDescent="0.2">
      <c r="A38" s="44" t="s">
        <v>74</v>
      </c>
      <c r="B38" s="44"/>
      <c r="C38" s="44"/>
      <c r="D38" s="48"/>
      <c r="E38" s="31" t="str">
        <f t="shared" si="12"/>
        <v>2110109</v>
      </c>
      <c r="F38" s="31" t="str">
        <f t="shared" si="12"/>
        <v>DSP</v>
      </c>
      <c r="G38" s="31" t="str">
        <f t="shared" si="12"/>
        <v/>
      </c>
      <c r="H38" s="31" t="str">
        <f t="shared" si="12"/>
        <v>E</v>
      </c>
      <c r="I38" s="31" t="str">
        <f t="shared" si="12"/>
        <v>001</v>
      </c>
      <c r="J38" s="31" t="str">
        <f t="shared" si="12"/>
        <v>100</v>
      </c>
      <c r="K38" s="34" t="str">
        <f t="shared" si="12"/>
        <v/>
      </c>
      <c r="L38" s="46" t="s">
        <v>85</v>
      </c>
      <c r="M38" s="31" t="str">
        <f>IF(W38="","p0",INDEX(Y$13:AS81,1,MATCH(MAXA(Y38:AS38),Y38:AS38)))</f>
        <v>00</v>
      </c>
      <c r="N38" s="31"/>
      <c r="O38" s="54" t="s">
        <v>103</v>
      </c>
      <c r="P38" s="49"/>
      <c r="Q38" s="32" t="s">
        <v>127</v>
      </c>
      <c r="R38" s="32" t="s">
        <v>73</v>
      </c>
      <c r="S38" s="32" t="s">
        <v>91</v>
      </c>
      <c r="T38" s="52"/>
      <c r="U38" s="76" t="str">
        <f t="shared" si="21"/>
        <v>2110109_DSP_E_001_100_3701_00_Pohl_B1.dwg</v>
      </c>
      <c r="V38" s="76"/>
      <c r="W38" s="102" t="s">
        <v>165</v>
      </c>
      <c r="X38" s="17"/>
      <c r="Y38" s="106">
        <v>45086</v>
      </c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V38" s="42" t="str">
        <f t="shared" si="23"/>
        <v>2110109_DSP__E_001__3701_00_Pohl_B1</v>
      </c>
    </row>
    <row r="39" spans="1:48" x14ac:dyDescent="0.2">
      <c r="A39" s="44" t="s">
        <v>74</v>
      </c>
      <c r="B39" s="44"/>
      <c r="C39" s="44"/>
      <c r="D39" s="48"/>
      <c r="E39" s="31" t="str">
        <f t="shared" ref="E39:K45" si="24">IF(E$15="","",E$15)</f>
        <v>2110109</v>
      </c>
      <c r="F39" s="31" t="str">
        <f t="shared" si="24"/>
        <v>DSP</v>
      </c>
      <c r="G39" s="31" t="str">
        <f t="shared" si="24"/>
        <v/>
      </c>
      <c r="H39" s="31" t="str">
        <f t="shared" si="24"/>
        <v>E</v>
      </c>
      <c r="I39" s="31" t="str">
        <f t="shared" si="24"/>
        <v>001</v>
      </c>
      <c r="J39" s="31" t="str">
        <f t="shared" si="24"/>
        <v>100</v>
      </c>
      <c r="K39" s="34" t="str">
        <f t="shared" si="24"/>
        <v/>
      </c>
      <c r="L39" s="46" t="s">
        <v>86</v>
      </c>
      <c r="M39" s="31" t="str">
        <f>IF(W39="","p0",INDEX(Y$13:AS82,1,MATCH(MAXA(Y39:AS39),Y39:AS39)))</f>
        <v>00</v>
      </c>
      <c r="N39" s="31"/>
      <c r="O39" s="54" t="s">
        <v>104</v>
      </c>
      <c r="P39" s="49"/>
      <c r="Q39" s="32" t="s">
        <v>128</v>
      </c>
      <c r="R39" s="32" t="s">
        <v>73</v>
      </c>
      <c r="S39" s="32" t="s">
        <v>91</v>
      </c>
      <c r="T39" s="52"/>
      <c r="U39" s="76" t="str">
        <f t="shared" si="21"/>
        <v>2110109_DSP_E_001_100_3702_00_Pohl_B2.dwg</v>
      </c>
      <c r="V39" s="76"/>
      <c r="W39" s="102" t="s">
        <v>165</v>
      </c>
      <c r="X39" s="17"/>
      <c r="Y39" s="106">
        <v>45086</v>
      </c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V39" s="42" t="str">
        <f t="shared" si="23"/>
        <v>2110109_DSP__E_001__3702_00_Pohl_B2</v>
      </c>
    </row>
    <row r="40" spans="1:48" x14ac:dyDescent="0.2">
      <c r="A40" s="44" t="s">
        <v>74</v>
      </c>
      <c r="B40" s="44"/>
      <c r="C40" s="44"/>
      <c r="D40" s="48"/>
      <c r="E40" s="31" t="str">
        <f t="shared" si="24"/>
        <v>2110109</v>
      </c>
      <c r="F40" s="31" t="str">
        <f t="shared" si="24"/>
        <v>DSP</v>
      </c>
      <c r="G40" s="31" t="str">
        <f t="shared" si="24"/>
        <v/>
      </c>
      <c r="H40" s="31" t="str">
        <f t="shared" si="24"/>
        <v>E</v>
      </c>
      <c r="I40" s="31" t="str">
        <f t="shared" si="24"/>
        <v>001</v>
      </c>
      <c r="J40" s="31" t="str">
        <f t="shared" si="24"/>
        <v>100</v>
      </c>
      <c r="K40" s="34" t="str">
        <f t="shared" si="24"/>
        <v/>
      </c>
      <c r="L40" s="46" t="s">
        <v>134</v>
      </c>
      <c r="M40" s="31" t="str">
        <f>IF(W40="","p0",INDEX(Y$13:AS83,1,MATCH(MAXA(Y40:AS40),Y40:AS40)))</f>
        <v>00</v>
      </c>
      <c r="N40" s="31"/>
      <c r="O40" s="54" t="s">
        <v>105</v>
      </c>
      <c r="P40" s="49"/>
      <c r="Q40" s="32" t="s">
        <v>129</v>
      </c>
      <c r="R40" s="32" t="s">
        <v>73</v>
      </c>
      <c r="S40" s="32" t="s">
        <v>91</v>
      </c>
      <c r="T40" s="52"/>
      <c r="U40" s="76" t="str">
        <f t="shared" si="21"/>
        <v>2110109_DSP_E_001_100_3703_00_Pohl_B3.dwg</v>
      </c>
      <c r="V40" s="76"/>
      <c r="W40" s="102" t="s">
        <v>165</v>
      </c>
      <c r="X40" s="17"/>
      <c r="Y40" s="106">
        <v>45086</v>
      </c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V40" s="42" t="str">
        <f t="shared" si="23"/>
        <v>2110109_DSP__E_001__3703_00_Pohl_B3</v>
      </c>
    </row>
    <row r="41" spans="1:48" x14ac:dyDescent="0.2">
      <c r="A41" s="44" t="s">
        <v>74</v>
      </c>
      <c r="B41" s="44"/>
      <c r="C41" s="44"/>
      <c r="D41" s="48"/>
      <c r="E41" s="31" t="str">
        <f t="shared" si="24"/>
        <v>2110109</v>
      </c>
      <c r="F41" s="31" t="str">
        <f t="shared" si="24"/>
        <v>DSP</v>
      </c>
      <c r="G41" s="31" t="str">
        <f t="shared" si="24"/>
        <v/>
      </c>
      <c r="H41" s="31" t="str">
        <f t="shared" si="24"/>
        <v>E</v>
      </c>
      <c r="I41" s="31" t="str">
        <f t="shared" si="24"/>
        <v>001</v>
      </c>
      <c r="J41" s="31" t="str">
        <f t="shared" si="24"/>
        <v>100</v>
      </c>
      <c r="K41" s="34" t="str">
        <f t="shared" si="24"/>
        <v/>
      </c>
      <c r="L41" s="46" t="s">
        <v>135</v>
      </c>
      <c r="M41" s="31" t="str">
        <f>IF(W41="","p0",INDEX(Y$13:AS84,1,MATCH(MAXA(Y41:AS41),Y41:AS41)))</f>
        <v>00</v>
      </c>
      <c r="N41" s="31"/>
      <c r="O41" s="54" t="s">
        <v>106</v>
      </c>
      <c r="P41" s="49"/>
      <c r="Q41" s="32" t="s">
        <v>130</v>
      </c>
      <c r="R41" s="32" t="s">
        <v>73</v>
      </c>
      <c r="S41" s="32" t="s">
        <v>91</v>
      </c>
      <c r="T41" s="52"/>
      <c r="U41" s="76" t="str">
        <f t="shared" si="21"/>
        <v>2110109_DSP_E_001_100_3704_00_Pohl_B4.dwg</v>
      </c>
      <c r="V41" s="76"/>
      <c r="W41" s="102" t="s">
        <v>165</v>
      </c>
      <c r="X41" s="17"/>
      <c r="Y41" s="106">
        <v>45086</v>
      </c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V41" s="42" t="str">
        <f t="shared" si="23"/>
        <v>2110109_DSP__E_001__3704_00_Pohl_B4</v>
      </c>
    </row>
    <row r="42" spans="1:48" x14ac:dyDescent="0.2">
      <c r="A42" s="44" t="s">
        <v>74</v>
      </c>
      <c r="B42" s="44"/>
      <c r="C42" s="44"/>
      <c r="D42" s="48"/>
      <c r="E42" s="31" t="str">
        <f t="shared" si="24"/>
        <v>2110109</v>
      </c>
      <c r="F42" s="31" t="str">
        <f t="shared" si="24"/>
        <v>DSP</v>
      </c>
      <c r="G42" s="31" t="str">
        <f t="shared" si="24"/>
        <v/>
      </c>
      <c r="H42" s="31" t="str">
        <f t="shared" si="24"/>
        <v>E</v>
      </c>
      <c r="I42" s="31" t="str">
        <f t="shared" si="24"/>
        <v>001</v>
      </c>
      <c r="J42" s="31" t="str">
        <f t="shared" si="24"/>
        <v>100</v>
      </c>
      <c r="K42" s="34" t="str">
        <f t="shared" si="24"/>
        <v/>
      </c>
      <c r="L42" s="46" t="s">
        <v>136</v>
      </c>
      <c r="M42" s="31" t="str">
        <f>IF(W42="","p0",INDEX(Y$13:AS85,1,MATCH(MAXA(Y42:AS42),Y42:AS42)))</f>
        <v>00</v>
      </c>
      <c r="N42" s="31"/>
      <c r="O42" s="54" t="s">
        <v>107</v>
      </c>
      <c r="P42" s="49"/>
      <c r="Q42" s="32" t="s">
        <v>131</v>
      </c>
      <c r="R42" s="32" t="s">
        <v>73</v>
      </c>
      <c r="S42" s="32" t="s">
        <v>91</v>
      </c>
      <c r="T42" s="52"/>
      <c r="U42" s="76" t="str">
        <f t="shared" ref="U42:U43" si="25">IF(D42="",IF(K42="",CONCATENATE(E42,"_",F42,"_",H42,"_",I42,"_",J42,"_",L42,"_",M42,"_",Q42,".",R42),CONCATENATE(E42,"_",F42,"_",H42,"_",I42,"_",J42,"_",L42,"_",M42,"_",Q42,".",R42)),IF(K42="",CONCATENATE(E42,"_",F42,"_",H42,"_",I42,"_",J42,"_",L42,"_",M42,"_",Q42,".",R42),CONCATENATE(E42,"_",F42,"_",H42,"_",I42,"_",J42,"_",L42,"_",M42,"_",Q42,".",R42)))</f>
        <v>2110109_DSP_E_001_100_3705_00_Pohl_B5.dwg</v>
      </c>
      <c r="V42" s="76"/>
      <c r="W42" s="102" t="s">
        <v>165</v>
      </c>
      <c r="X42" s="17"/>
      <c r="Y42" s="106">
        <v>45086</v>
      </c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V42" s="42" t="str">
        <f t="shared" ref="AV42:AV43" si="26">IF(F42="","",IF(N42="",CONCATENATE(E42,"_",F42,"_",G42,"_",H42,"_",I42,"_",K42,"_",L42,"_",M42,"_",Q42),CONCATENATE(E42,"_",F42,"_",G42,"_",H42,"_",I42,"_",K42,"_",L42,"_",M42,N42,"_",Q42)))</f>
        <v>2110109_DSP__E_001__3705_00_Pohl_B5</v>
      </c>
    </row>
    <row r="43" spans="1:48" x14ac:dyDescent="0.2">
      <c r="A43" s="44" t="s">
        <v>74</v>
      </c>
      <c r="B43" s="44"/>
      <c r="C43" s="44"/>
      <c r="D43" s="48"/>
      <c r="E43" s="31" t="str">
        <f t="shared" si="24"/>
        <v>2110109</v>
      </c>
      <c r="F43" s="31" t="str">
        <f t="shared" si="24"/>
        <v>DSP</v>
      </c>
      <c r="G43" s="31" t="str">
        <f t="shared" si="24"/>
        <v/>
      </c>
      <c r="H43" s="31" t="str">
        <f t="shared" si="24"/>
        <v>E</v>
      </c>
      <c r="I43" s="31" t="str">
        <f t="shared" si="24"/>
        <v>001</v>
      </c>
      <c r="J43" s="31" t="str">
        <f t="shared" si="24"/>
        <v>100</v>
      </c>
      <c r="K43" s="34" t="str">
        <f t="shared" si="24"/>
        <v/>
      </c>
      <c r="L43" s="46" t="s">
        <v>137</v>
      </c>
      <c r="M43" s="31" t="str">
        <f>IF(W43="","p0",INDEX(Y$13:AS86,1,MATCH(MAXA(Y43:AS43),Y43:AS43)))</f>
        <v>00</v>
      </c>
      <c r="N43" s="31"/>
      <c r="O43" s="54" t="s">
        <v>108</v>
      </c>
      <c r="P43" s="49"/>
      <c r="Q43" s="32" t="s">
        <v>132</v>
      </c>
      <c r="R43" s="32" t="s">
        <v>73</v>
      </c>
      <c r="S43" s="32" t="s">
        <v>91</v>
      </c>
      <c r="T43" s="52"/>
      <c r="U43" s="76" t="str">
        <f t="shared" si="25"/>
        <v>2110109_DSP_E_001_100_3706_00_Pohl_B6.dwg</v>
      </c>
      <c r="V43" s="76"/>
      <c r="W43" s="102" t="s">
        <v>165</v>
      </c>
      <c r="X43" s="17"/>
      <c r="Y43" s="106">
        <v>45086</v>
      </c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V43" s="42" t="str">
        <f t="shared" si="26"/>
        <v>2110109_DSP__E_001__3706_00_Pohl_B6</v>
      </c>
    </row>
    <row r="44" spans="1:48" x14ac:dyDescent="0.2">
      <c r="A44" s="44" t="s">
        <v>74</v>
      </c>
      <c r="B44" s="44"/>
      <c r="C44" s="44"/>
      <c r="D44" s="48"/>
      <c r="E44" s="31" t="str">
        <f t="shared" si="24"/>
        <v>2110109</v>
      </c>
      <c r="F44" s="31" t="str">
        <f t="shared" si="24"/>
        <v>DSP</v>
      </c>
      <c r="G44" s="31" t="str">
        <f t="shared" si="24"/>
        <v/>
      </c>
      <c r="H44" s="31" t="str">
        <f t="shared" si="24"/>
        <v>E</v>
      </c>
      <c r="I44" s="31" t="str">
        <f t="shared" si="24"/>
        <v>001</v>
      </c>
      <c r="J44" s="31" t="str">
        <f t="shared" si="24"/>
        <v>100</v>
      </c>
      <c r="K44" s="34" t="str">
        <f t="shared" si="24"/>
        <v/>
      </c>
      <c r="L44" s="46" t="s">
        <v>138</v>
      </c>
      <c r="M44" s="31" t="str">
        <f>IF(W44="","p0",INDEX(Y$13:AS87,1,MATCH(MAXA(Y44:AS44),Y44:AS44)))</f>
        <v>00</v>
      </c>
      <c r="N44" s="31"/>
      <c r="O44" s="54" t="s">
        <v>114</v>
      </c>
      <c r="P44" s="49"/>
      <c r="Q44" s="32" t="s">
        <v>133</v>
      </c>
      <c r="R44" s="32" t="s">
        <v>73</v>
      </c>
      <c r="S44" s="32" t="s">
        <v>91</v>
      </c>
      <c r="T44" s="52"/>
      <c r="U44" s="76" t="str">
        <f t="shared" ref="U44" si="27">IF(D44="",IF(K44="",CONCATENATE(E44,"_",F44,"_",H44,"_",I44,"_",J44,"_",L44,"_",M44,"_",Q44,".",R44),CONCATENATE(E44,"_",F44,"_",H44,"_",I44,"_",J44,"_",L44,"_",M44,"_",Q44,".",R44)),IF(K44="",CONCATENATE(E44,"_",F44,"_",H44,"_",I44,"_",J44,"_",L44,"_",M44,"_",Q44,".",R44),CONCATENATE(E44,"_",F44,"_",H44,"_",I44,"_",J44,"_",L44,"_",M44,"_",Q44,".",R44)))</f>
        <v>2110109_DSP_E_001_100_3707_00_Pohl_A.dwg</v>
      </c>
      <c r="V44" s="76"/>
      <c r="W44" s="102" t="s">
        <v>165</v>
      </c>
      <c r="X44" s="17"/>
      <c r="Y44" s="106">
        <v>45086</v>
      </c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V44" s="42" t="str">
        <f t="shared" ref="AV44" si="28">IF(F44="","",IF(N44="",CONCATENATE(E44,"_",F44,"_",G44,"_",H44,"_",I44,"_",K44,"_",L44,"_",M44,"_",Q44),CONCATENATE(E44,"_",F44,"_",G44,"_",H44,"_",I44,"_",K44,"_",L44,"_",M44,N44,"_",Q44)))</f>
        <v>2110109_DSP__E_001__3707_00_Pohl_A</v>
      </c>
    </row>
    <row r="45" spans="1:48" x14ac:dyDescent="0.2">
      <c r="A45" s="44" t="s">
        <v>74</v>
      </c>
      <c r="B45" s="44"/>
      <c r="C45" s="44"/>
      <c r="D45" s="48"/>
      <c r="E45" s="31" t="str">
        <f t="shared" si="24"/>
        <v>2110109</v>
      </c>
      <c r="F45" s="31" t="str">
        <f t="shared" si="24"/>
        <v>DSP</v>
      </c>
      <c r="G45" s="31" t="str">
        <f t="shared" si="24"/>
        <v/>
      </c>
      <c r="H45" s="31" t="str">
        <f t="shared" si="24"/>
        <v>E</v>
      </c>
      <c r="I45" s="31" t="str">
        <f t="shared" si="24"/>
        <v>001</v>
      </c>
      <c r="J45" s="31" t="str">
        <f t="shared" si="24"/>
        <v>100</v>
      </c>
      <c r="K45" s="34" t="str">
        <f t="shared" si="24"/>
        <v/>
      </c>
      <c r="L45" s="46" t="s">
        <v>161</v>
      </c>
      <c r="M45" s="31" t="str">
        <f>IF(W45="","p0",INDEX(Y$13:AS88,1,MATCH(MAXA(Y45:AS45),Y45:AS45)))</f>
        <v>00</v>
      </c>
      <c r="N45" s="31"/>
      <c r="O45" s="54" t="s">
        <v>162</v>
      </c>
      <c r="P45" s="49"/>
      <c r="Q45" s="32" t="s">
        <v>163</v>
      </c>
      <c r="R45" s="32" t="s">
        <v>73</v>
      </c>
      <c r="S45" s="32" t="s">
        <v>91</v>
      </c>
      <c r="T45" s="52"/>
      <c r="U45" s="76" t="str">
        <f t="shared" ref="U45" si="29">IF(D45="",IF(K45="",CONCATENATE(E45,"_",F45,"_",H45,"_",I45,"_",J45,"_",L45,"_",M45,"_",Q45,".",R45),CONCATENATE(E45,"_",F45,"_",H45,"_",I45,"_",J45,"_",L45,"_",M45,"_",Q45,".",R45)),IF(K45="",CONCATENATE(E45,"_",F45,"_",H45,"_",I45,"_",J45,"_",L45,"_",M45,"_",Q45,".",R45),CONCATENATE(E45,"_",F45,"_",H45,"_",I45,"_",J45,"_",L45,"_",M45,"_",Q45,".",R45)))</f>
        <v>2110109_DSP_E_001_100_3801_00_Detail.dwg</v>
      </c>
      <c r="V45" s="76"/>
      <c r="W45" s="102" t="s">
        <v>165</v>
      </c>
      <c r="X45" s="17"/>
      <c r="Y45" s="106">
        <v>45086</v>
      </c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V45" s="42" t="str">
        <f t="shared" ref="AV45" si="30">IF(F45="","",IF(N45="",CONCATENATE(E45,"_",F45,"_",G45,"_",H45,"_",I45,"_",K45,"_",L45,"_",M45,"_",Q45),CONCATENATE(E45,"_",F45,"_",G45,"_",H45,"_",I45,"_",K45,"_",L45,"_",M45,N45,"_",Q45)))</f>
        <v>2110109_DSP__E_001__3801_00_Detail</v>
      </c>
    </row>
    <row r="46" spans="1:48" x14ac:dyDescent="0.2">
      <c r="B46" s="15"/>
      <c r="O46" s="75"/>
      <c r="P46" s="75"/>
      <c r="Q46" s="50"/>
      <c r="R46" s="50"/>
      <c r="S46" s="56" t="s">
        <v>78</v>
      </c>
      <c r="T46" s="35">
        <f>SUM(T17:T45)</f>
        <v>0</v>
      </c>
      <c r="U46" s="84"/>
      <c r="V46" s="84"/>
      <c r="W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V46" s="25"/>
    </row>
    <row r="47" spans="1:48" x14ac:dyDescent="0.2">
      <c r="B47" s="4" t="s">
        <v>44</v>
      </c>
      <c r="S47" s="14"/>
      <c r="U47" s="83"/>
      <c r="V47" s="83"/>
      <c r="W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V47" s="25"/>
    </row>
    <row r="48" spans="1:48" x14ac:dyDescent="0.2">
      <c r="S48" s="14"/>
      <c r="U48" s="83"/>
      <c r="V48" s="83"/>
      <c r="W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V48" s="25"/>
    </row>
    <row r="49" spans="15:48" x14ac:dyDescent="0.2">
      <c r="S49" s="14"/>
      <c r="U49" s="83"/>
      <c r="V49" s="83"/>
      <c r="W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V49" s="25"/>
    </row>
    <row r="50" spans="15:48" x14ac:dyDescent="0.2">
      <c r="O50" s="4" t="s">
        <v>47</v>
      </c>
      <c r="S50" s="14"/>
      <c r="U50" s="83"/>
      <c r="V50" s="83"/>
      <c r="W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V50" s="25"/>
    </row>
    <row r="51" spans="15:48" x14ac:dyDescent="0.2">
      <c r="S51" s="14"/>
      <c r="U51" s="83"/>
      <c r="V51" s="83"/>
      <c r="W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V51" s="25"/>
    </row>
    <row r="52" spans="15:48" x14ac:dyDescent="0.2">
      <c r="S52" s="14"/>
      <c r="U52" s="83"/>
      <c r="V52" s="83"/>
      <c r="W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V52" s="25"/>
    </row>
    <row r="53" spans="15:48" x14ac:dyDescent="0.2">
      <c r="S53" s="14"/>
      <c r="U53" s="83"/>
      <c r="V53" s="83"/>
      <c r="W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V53" s="25"/>
    </row>
    <row r="54" spans="15:48" x14ac:dyDescent="0.2">
      <c r="S54" s="14"/>
      <c r="U54" s="83"/>
      <c r="V54" s="83"/>
      <c r="W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V54" s="25"/>
    </row>
    <row r="55" spans="15:48" x14ac:dyDescent="0.2">
      <c r="S55" s="14"/>
      <c r="U55" s="83"/>
      <c r="V55" s="83"/>
      <c r="W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V55" s="25"/>
    </row>
    <row r="56" spans="15:48" x14ac:dyDescent="0.2">
      <c r="S56" s="14"/>
      <c r="U56" s="83"/>
      <c r="V56" s="83"/>
      <c r="W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V56" s="25"/>
    </row>
    <row r="57" spans="15:48" x14ac:dyDescent="0.2">
      <c r="S57" s="14"/>
      <c r="U57" s="83"/>
      <c r="V57" s="83"/>
      <c r="W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V57" s="25"/>
    </row>
    <row r="58" spans="15:48" x14ac:dyDescent="0.2">
      <c r="S58" s="14"/>
      <c r="U58" s="81"/>
      <c r="V58" s="81"/>
      <c r="W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V58" s="25"/>
    </row>
    <row r="59" spans="15:48" x14ac:dyDescent="0.2">
      <c r="S59" s="14"/>
      <c r="U59" s="81"/>
      <c r="V59" s="81"/>
      <c r="W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V59" s="25"/>
    </row>
    <row r="60" spans="15:48" x14ac:dyDescent="0.2">
      <c r="S60" s="14"/>
      <c r="W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V60" s="25"/>
    </row>
    <row r="61" spans="15:48" x14ac:dyDescent="0.2">
      <c r="S61" s="14"/>
      <c r="W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V61" s="25"/>
    </row>
    <row r="62" spans="15:48" x14ac:dyDescent="0.2">
      <c r="S62" s="14"/>
      <c r="W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V62" s="25"/>
    </row>
    <row r="63" spans="15:48" x14ac:dyDescent="0.2">
      <c r="S63" s="14"/>
      <c r="W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V63" s="25"/>
    </row>
    <row r="64" spans="15:48" x14ac:dyDescent="0.2">
      <c r="S64" s="14"/>
      <c r="W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V64" s="25"/>
    </row>
    <row r="65" spans="19:48" x14ac:dyDescent="0.2">
      <c r="S65" s="14"/>
      <c r="W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V65" s="25"/>
    </row>
    <row r="66" spans="19:48" x14ac:dyDescent="0.2">
      <c r="S66" s="14"/>
      <c r="W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V66" s="25"/>
    </row>
    <row r="67" spans="19:48" x14ac:dyDescent="0.2">
      <c r="S67" s="14"/>
      <c r="W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V67" s="25"/>
    </row>
    <row r="68" spans="19:48" x14ac:dyDescent="0.2">
      <c r="S68" s="14"/>
      <c r="W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V68" s="25"/>
    </row>
    <row r="69" spans="19:48" x14ac:dyDescent="0.2">
      <c r="S69" s="14"/>
      <c r="W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V69" s="25"/>
    </row>
    <row r="70" spans="19:48" x14ac:dyDescent="0.2">
      <c r="S70" s="14"/>
      <c r="W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V70" s="25"/>
    </row>
    <row r="71" spans="19:48" x14ac:dyDescent="0.2">
      <c r="S71" s="14"/>
      <c r="W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V71" s="25"/>
    </row>
    <row r="72" spans="19:48" x14ac:dyDescent="0.2">
      <c r="S72" s="14"/>
      <c r="W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V72" s="25"/>
    </row>
    <row r="73" spans="19:48" x14ac:dyDescent="0.2">
      <c r="S73" s="14"/>
      <c r="W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V73" s="25"/>
    </row>
    <row r="74" spans="19:48" x14ac:dyDescent="0.2">
      <c r="S74" s="14"/>
      <c r="W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V74" s="25"/>
    </row>
    <row r="75" spans="19:48" x14ac:dyDescent="0.2">
      <c r="S75" s="14"/>
      <c r="W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V75" s="25"/>
    </row>
    <row r="76" spans="19:48" x14ac:dyDescent="0.2">
      <c r="S76" s="14"/>
      <c r="W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V76" s="25"/>
    </row>
    <row r="77" spans="19:48" x14ac:dyDescent="0.2">
      <c r="S77" s="14"/>
      <c r="W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V77" s="25"/>
    </row>
    <row r="78" spans="19:48" x14ac:dyDescent="0.2">
      <c r="S78" s="14"/>
      <c r="W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V78" s="25"/>
    </row>
    <row r="79" spans="19:48" x14ac:dyDescent="0.2">
      <c r="S79" s="14"/>
      <c r="W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V79" s="25"/>
    </row>
    <row r="80" spans="19:48" x14ac:dyDescent="0.2">
      <c r="S80" s="14"/>
      <c r="W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V80" s="25"/>
    </row>
    <row r="81" spans="19:48" x14ac:dyDescent="0.2">
      <c r="S81" s="14"/>
      <c r="W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V81" s="25"/>
    </row>
    <row r="82" spans="19:48" x14ac:dyDescent="0.2">
      <c r="S82" s="14"/>
      <c r="W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V82" s="25"/>
    </row>
    <row r="83" spans="19:48" x14ac:dyDescent="0.2">
      <c r="S83" s="14"/>
      <c r="W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V83" s="25"/>
    </row>
    <row r="84" spans="19:48" x14ac:dyDescent="0.2">
      <c r="S84" s="14"/>
      <c r="W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V84" s="25"/>
    </row>
    <row r="85" spans="19:48" x14ac:dyDescent="0.2">
      <c r="S85" s="14"/>
      <c r="W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V85" s="25"/>
    </row>
    <row r="86" spans="19:48" x14ac:dyDescent="0.2">
      <c r="S86" s="14"/>
      <c r="W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V86" s="25"/>
    </row>
    <row r="87" spans="19:48" x14ac:dyDescent="0.2">
      <c r="S87" s="14"/>
      <c r="W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V87" s="25"/>
    </row>
    <row r="88" spans="19:48" x14ac:dyDescent="0.2">
      <c r="S88" s="14"/>
      <c r="W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V88" s="25"/>
    </row>
    <row r="89" spans="19:48" x14ac:dyDescent="0.2">
      <c r="S89" s="14"/>
      <c r="W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V89" s="25"/>
    </row>
    <row r="90" spans="19:48" x14ac:dyDescent="0.2">
      <c r="S90" s="14"/>
      <c r="W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V90" s="25"/>
    </row>
    <row r="91" spans="19:48" x14ac:dyDescent="0.2">
      <c r="S91" s="14"/>
      <c r="W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V91" s="25"/>
    </row>
    <row r="92" spans="19:48" x14ac:dyDescent="0.2">
      <c r="S92" s="14"/>
      <c r="W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V92" s="25"/>
    </row>
    <row r="93" spans="19:48" x14ac:dyDescent="0.2">
      <c r="S93" s="14"/>
      <c r="W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V93" s="25"/>
    </row>
    <row r="94" spans="19:48" x14ac:dyDescent="0.2">
      <c r="S94" s="14"/>
      <c r="W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V94" s="25"/>
    </row>
    <row r="95" spans="19:48" x14ac:dyDescent="0.2">
      <c r="S95" s="14"/>
      <c r="W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V95" s="25"/>
    </row>
    <row r="96" spans="19:48" x14ac:dyDescent="0.2">
      <c r="S96" s="14"/>
      <c r="W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V96" s="25"/>
    </row>
    <row r="97" spans="19:48" x14ac:dyDescent="0.2">
      <c r="S97" s="14"/>
      <c r="W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V97" s="25"/>
    </row>
    <row r="98" spans="19:48" x14ac:dyDescent="0.2">
      <c r="S98" s="14"/>
      <c r="W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V98" s="25"/>
    </row>
    <row r="99" spans="19:48" x14ac:dyDescent="0.2">
      <c r="S99" s="14"/>
      <c r="W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V99" s="25"/>
    </row>
    <row r="100" spans="19:48" x14ac:dyDescent="0.2">
      <c r="S100" s="14"/>
      <c r="W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V100" s="25"/>
    </row>
    <row r="101" spans="19:48" x14ac:dyDescent="0.2">
      <c r="S101" s="14"/>
      <c r="W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V101" s="25"/>
    </row>
    <row r="102" spans="19:48" x14ac:dyDescent="0.2">
      <c r="S102" s="14"/>
      <c r="W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V102" s="25"/>
    </row>
    <row r="103" spans="19:48" x14ac:dyDescent="0.2">
      <c r="S103" s="14"/>
      <c r="W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V103" s="25"/>
    </row>
    <row r="104" spans="19:48" x14ac:dyDescent="0.2">
      <c r="S104" s="14"/>
      <c r="W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V104" s="25"/>
    </row>
    <row r="105" spans="19:48" x14ac:dyDescent="0.2">
      <c r="S105" s="14"/>
      <c r="W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V105" s="25"/>
    </row>
    <row r="106" spans="19:48" x14ac:dyDescent="0.2">
      <c r="S106" s="14"/>
      <c r="W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V106" s="25"/>
    </row>
    <row r="107" spans="19:48" x14ac:dyDescent="0.2">
      <c r="S107" s="14"/>
      <c r="W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V107" s="25"/>
    </row>
    <row r="108" spans="19:48" x14ac:dyDescent="0.2">
      <c r="S108" s="14"/>
      <c r="W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V108" s="25"/>
    </row>
    <row r="109" spans="19:48" x14ac:dyDescent="0.2">
      <c r="S109" s="14"/>
      <c r="W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V109" s="25"/>
    </row>
    <row r="110" spans="19:48" x14ac:dyDescent="0.2">
      <c r="S110" s="14"/>
      <c r="W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V110" s="25"/>
    </row>
    <row r="111" spans="19:48" x14ac:dyDescent="0.2">
      <c r="S111" s="14"/>
      <c r="W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V111" s="25"/>
    </row>
    <row r="112" spans="19:48" x14ac:dyDescent="0.2">
      <c r="S112" s="14"/>
      <c r="W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V112" s="25"/>
    </row>
    <row r="113" spans="19:48" x14ac:dyDescent="0.2">
      <c r="S113" s="14"/>
      <c r="W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V113" s="25"/>
    </row>
    <row r="114" spans="19:48" x14ac:dyDescent="0.2">
      <c r="S114" s="14"/>
      <c r="W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V114" s="25"/>
    </row>
    <row r="115" spans="19:48" x14ac:dyDescent="0.2">
      <c r="S115" s="14"/>
      <c r="W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V115" s="25"/>
    </row>
    <row r="116" spans="19:48" x14ac:dyDescent="0.2">
      <c r="S116" s="14"/>
      <c r="W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V116" s="25"/>
    </row>
    <row r="117" spans="19:48" x14ac:dyDescent="0.2">
      <c r="S117" s="14"/>
      <c r="W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V117" s="25"/>
    </row>
    <row r="118" spans="19:48" x14ac:dyDescent="0.2">
      <c r="S118" s="14"/>
      <c r="W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V118" s="25"/>
    </row>
    <row r="119" spans="19:48" x14ac:dyDescent="0.2">
      <c r="S119" s="14"/>
      <c r="W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V119" s="25"/>
    </row>
    <row r="120" spans="19:48" x14ac:dyDescent="0.2">
      <c r="S120" s="14"/>
      <c r="W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V120" s="25"/>
    </row>
    <row r="121" spans="19:48" x14ac:dyDescent="0.2">
      <c r="S121" s="14"/>
      <c r="W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V121" s="25"/>
    </row>
    <row r="122" spans="19:48" x14ac:dyDescent="0.2">
      <c r="S122" s="14"/>
      <c r="W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V122" s="25"/>
    </row>
    <row r="123" spans="19:48" x14ac:dyDescent="0.2">
      <c r="S123" s="14"/>
      <c r="W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V123" s="25"/>
    </row>
    <row r="124" spans="19:48" x14ac:dyDescent="0.2">
      <c r="S124" s="14"/>
      <c r="W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V124" s="25"/>
    </row>
    <row r="125" spans="19:48" x14ac:dyDescent="0.2">
      <c r="S125" s="14"/>
      <c r="W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V125" s="25"/>
    </row>
    <row r="126" spans="19:48" x14ac:dyDescent="0.2">
      <c r="S126" s="14"/>
      <c r="W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V126" s="25"/>
    </row>
    <row r="127" spans="19:48" x14ac:dyDescent="0.2">
      <c r="S127" s="14"/>
      <c r="W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V127" s="25"/>
    </row>
    <row r="128" spans="19:48" x14ac:dyDescent="0.2">
      <c r="S128" s="14"/>
      <c r="W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V128" s="25"/>
    </row>
    <row r="129" spans="19:48" x14ac:dyDescent="0.2">
      <c r="S129" s="14"/>
      <c r="W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V129" s="25"/>
    </row>
    <row r="130" spans="19:48" x14ac:dyDescent="0.2">
      <c r="S130" s="14"/>
      <c r="W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V130" s="25"/>
    </row>
    <row r="131" spans="19:48" x14ac:dyDescent="0.2">
      <c r="S131" s="14"/>
      <c r="W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V131" s="25"/>
    </row>
    <row r="132" spans="19:48" x14ac:dyDescent="0.2">
      <c r="S132" s="14"/>
      <c r="W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V132" s="25"/>
    </row>
    <row r="133" spans="19:48" x14ac:dyDescent="0.2">
      <c r="S133" s="14"/>
      <c r="W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V133" s="25"/>
    </row>
    <row r="134" spans="19:48" x14ac:dyDescent="0.2">
      <c r="S134" s="14"/>
      <c r="W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V134" s="25"/>
    </row>
    <row r="135" spans="19:48" x14ac:dyDescent="0.2">
      <c r="S135" s="14"/>
      <c r="W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V135" s="25"/>
    </row>
    <row r="136" spans="19:48" x14ac:dyDescent="0.2">
      <c r="S136" s="14"/>
      <c r="W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V136" s="25"/>
    </row>
    <row r="137" spans="19:48" x14ac:dyDescent="0.2">
      <c r="S137" s="14"/>
      <c r="W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V137" s="25"/>
    </row>
    <row r="138" spans="19:48" x14ac:dyDescent="0.2">
      <c r="W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V138" s="25"/>
    </row>
    <row r="139" spans="19:48" x14ac:dyDescent="0.2">
      <c r="W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V139" s="25"/>
    </row>
    <row r="140" spans="19:48" x14ac:dyDescent="0.2">
      <c r="W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V140" s="25"/>
    </row>
    <row r="141" spans="19:48" x14ac:dyDescent="0.2">
      <c r="W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V141" s="25"/>
    </row>
    <row r="142" spans="19:48" x14ac:dyDescent="0.2">
      <c r="W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V142" s="25"/>
    </row>
    <row r="143" spans="19:48" x14ac:dyDescent="0.2">
      <c r="W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V143" s="25"/>
    </row>
    <row r="144" spans="19:48" x14ac:dyDescent="0.2">
      <c r="W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V144" s="25"/>
    </row>
    <row r="145" spans="23:48" x14ac:dyDescent="0.2">
      <c r="W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V145" s="25"/>
    </row>
    <row r="146" spans="23:48" x14ac:dyDescent="0.2">
      <c r="W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V146" s="25"/>
    </row>
    <row r="147" spans="23:48" x14ac:dyDescent="0.2">
      <c r="W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V147" s="25"/>
    </row>
    <row r="148" spans="23:48" x14ac:dyDescent="0.2">
      <c r="W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V148" s="25"/>
    </row>
    <row r="149" spans="23:48" x14ac:dyDescent="0.2">
      <c r="W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V149" s="25"/>
    </row>
    <row r="150" spans="23:48" x14ac:dyDescent="0.2">
      <c r="W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V150" s="25"/>
    </row>
    <row r="151" spans="23:48" x14ac:dyDescent="0.2">
      <c r="W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V151" s="25"/>
    </row>
    <row r="152" spans="23:48" x14ac:dyDescent="0.2">
      <c r="W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V152" s="25"/>
    </row>
    <row r="153" spans="23:48" x14ac:dyDescent="0.2">
      <c r="W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V153" s="25"/>
    </row>
    <row r="154" spans="23:48" x14ac:dyDescent="0.2">
      <c r="W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V154" s="25"/>
    </row>
    <row r="155" spans="23:48" x14ac:dyDescent="0.2">
      <c r="W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V155" s="25"/>
    </row>
    <row r="156" spans="23:48" x14ac:dyDescent="0.2">
      <c r="W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V156" s="25"/>
    </row>
    <row r="157" spans="23:48" x14ac:dyDescent="0.2">
      <c r="W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V157" s="25"/>
    </row>
    <row r="158" spans="23:48" x14ac:dyDescent="0.2">
      <c r="W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V158" s="25"/>
    </row>
    <row r="159" spans="23:48" x14ac:dyDescent="0.2">
      <c r="W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V159" s="25"/>
    </row>
    <row r="160" spans="23:48" x14ac:dyDescent="0.2">
      <c r="W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V160" s="25"/>
    </row>
    <row r="161" spans="23:48" x14ac:dyDescent="0.2">
      <c r="W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V161" s="25"/>
    </row>
    <row r="162" spans="23:48" x14ac:dyDescent="0.2">
      <c r="W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V162" s="25"/>
    </row>
    <row r="163" spans="23:48" x14ac:dyDescent="0.2">
      <c r="W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V163" s="25"/>
    </row>
    <row r="164" spans="23:48" x14ac:dyDescent="0.2">
      <c r="W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V164" s="25"/>
    </row>
    <row r="165" spans="23:48" x14ac:dyDescent="0.2">
      <c r="W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V165" s="25"/>
    </row>
    <row r="166" spans="23:48" x14ac:dyDescent="0.2">
      <c r="W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V166" s="25"/>
    </row>
    <row r="167" spans="23:48" x14ac:dyDescent="0.2">
      <c r="W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V167" s="25"/>
    </row>
    <row r="168" spans="23:48" x14ac:dyDescent="0.2">
      <c r="W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V168" s="25"/>
    </row>
    <row r="169" spans="23:48" x14ac:dyDescent="0.2">
      <c r="W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V169" s="25"/>
    </row>
    <row r="170" spans="23:48" x14ac:dyDescent="0.2">
      <c r="W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V170" s="25"/>
    </row>
    <row r="171" spans="23:48" x14ac:dyDescent="0.2">
      <c r="W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V171" s="25"/>
    </row>
    <row r="172" spans="23:48" x14ac:dyDescent="0.2">
      <c r="W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V172" s="25"/>
    </row>
    <row r="173" spans="23:48" x14ac:dyDescent="0.2">
      <c r="W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V173" s="25"/>
    </row>
    <row r="174" spans="23:48" x14ac:dyDescent="0.2">
      <c r="W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V174" s="25"/>
    </row>
    <row r="175" spans="23:48" x14ac:dyDescent="0.2">
      <c r="W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V175" s="25"/>
    </row>
    <row r="176" spans="23:48" x14ac:dyDescent="0.2">
      <c r="W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V176" s="25"/>
    </row>
    <row r="177" spans="23:48" x14ac:dyDescent="0.2">
      <c r="W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V177" s="25"/>
    </row>
    <row r="178" spans="23:48" x14ac:dyDescent="0.2">
      <c r="W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V178" s="25"/>
    </row>
    <row r="179" spans="23:48" x14ac:dyDescent="0.2">
      <c r="W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V179" s="25"/>
    </row>
    <row r="180" spans="23:48" x14ac:dyDescent="0.2">
      <c r="W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V180" s="25"/>
    </row>
    <row r="181" spans="23:48" x14ac:dyDescent="0.2">
      <c r="W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V181" s="25"/>
    </row>
    <row r="182" spans="23:48" x14ac:dyDescent="0.2">
      <c r="W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V182" s="25"/>
    </row>
    <row r="183" spans="23:48" x14ac:dyDescent="0.2">
      <c r="W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V183" s="25"/>
    </row>
    <row r="184" spans="23:48" x14ac:dyDescent="0.2">
      <c r="W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V184" s="25"/>
    </row>
    <row r="185" spans="23:48" x14ac:dyDescent="0.2">
      <c r="W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V185" s="25"/>
    </row>
    <row r="186" spans="23:48" x14ac:dyDescent="0.2">
      <c r="W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V186" s="25"/>
    </row>
    <row r="187" spans="23:48" x14ac:dyDescent="0.2">
      <c r="W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V187" s="25"/>
    </row>
    <row r="188" spans="23:48" x14ac:dyDescent="0.2">
      <c r="W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V188" s="25"/>
    </row>
    <row r="189" spans="23:48" x14ac:dyDescent="0.2">
      <c r="W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V189" s="25"/>
    </row>
    <row r="190" spans="23:48" x14ac:dyDescent="0.2">
      <c r="W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V190" s="25"/>
    </row>
    <row r="191" spans="23:48" x14ac:dyDescent="0.2">
      <c r="W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V191" s="25"/>
    </row>
    <row r="192" spans="23:48" x14ac:dyDescent="0.2">
      <c r="W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V192" s="25"/>
    </row>
    <row r="193" spans="23:23" x14ac:dyDescent="0.2">
      <c r="W193" s="23"/>
    </row>
    <row r="194" spans="23:23" x14ac:dyDescent="0.2">
      <c r="W194" s="23"/>
    </row>
  </sheetData>
  <sheetProtection insertRows="0" deleteRows="0" selectLockedCells="1"/>
  <protectedRanges>
    <protectedRange sqref="A24 A21:X23 A18:N18 S20 Z21:XFD23 U25:V45 U20:W20 W25:W35 W38:W45 A17:XFD17 P18:XFD18 Y20:Y23 Y25:Y45" name="Oblast1" securityDescriptor="O:WDG:WDD:(A;;CC;;;WD)"/>
    <protectedRange sqref="X20 AA20:XFD20 B20:J20 L20:N20 Q20:R20 X25:X45 AA25:XFD45 B25:J45 Q25:S45 L25:N45" name="Oblast3_1"/>
    <protectedRange sqref="K20 A20 Z20 T20 O20:P20 O18 K25:K45 A25:A45 Z25:Z45 T25:T45 O25:P45" name="Oblast1_2" securityDescriptor="O:WDG:WDD:(A;;CC;;;WD)"/>
    <protectedRange sqref="W36:W37" name="Oblast2_1_1"/>
  </protectedRanges>
  <autoFilter ref="W14:AV14" xr:uid="{00000000-0009-0000-0000-000000000000}"/>
  <mergeCells count="68">
    <mergeCell ref="U37:V37"/>
    <mergeCell ref="U38:V38"/>
    <mergeCell ref="U44:V44"/>
    <mergeCell ref="U39:V39"/>
    <mergeCell ref="U40:V40"/>
    <mergeCell ref="U41:V41"/>
    <mergeCell ref="U42:V42"/>
    <mergeCell ref="U43:V43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47:V47"/>
    <mergeCell ref="U46:V46"/>
    <mergeCell ref="U45:V45"/>
    <mergeCell ref="U22:V22"/>
    <mergeCell ref="U20:V20"/>
    <mergeCell ref="U25:V25"/>
    <mergeCell ref="U27:V27"/>
    <mergeCell ref="U33:V33"/>
    <mergeCell ref="U34:V34"/>
    <mergeCell ref="U26:V26"/>
    <mergeCell ref="U21:V21"/>
    <mergeCell ref="U28:V28"/>
    <mergeCell ref="U29:V29"/>
    <mergeCell ref="U30:V30"/>
    <mergeCell ref="U32:V32"/>
    <mergeCell ref="U35:V35"/>
    <mergeCell ref="U59:V59"/>
    <mergeCell ref="U48:V48"/>
    <mergeCell ref="U49:V49"/>
    <mergeCell ref="U50:V50"/>
    <mergeCell ref="U51:V51"/>
    <mergeCell ref="U52:V52"/>
    <mergeCell ref="U53:V53"/>
    <mergeCell ref="U54:V54"/>
    <mergeCell ref="U55:V55"/>
    <mergeCell ref="U56:V56"/>
    <mergeCell ref="U57:V57"/>
    <mergeCell ref="U58:V58"/>
    <mergeCell ref="Z2:Z3"/>
    <mergeCell ref="Q2:U3"/>
    <mergeCell ref="Q4:U6"/>
    <mergeCell ref="O46:P46"/>
    <mergeCell ref="U18:V18"/>
    <mergeCell ref="U23:V23"/>
    <mergeCell ref="O14:P14"/>
    <mergeCell ref="L4:O4"/>
    <mergeCell ref="L5:O5"/>
    <mergeCell ref="U17:V17"/>
    <mergeCell ref="U14:V14"/>
    <mergeCell ref="U15:V15"/>
    <mergeCell ref="V4:V5"/>
    <mergeCell ref="V2:V3"/>
    <mergeCell ref="U31:V31"/>
    <mergeCell ref="U36:V36"/>
  </mergeCells>
  <phoneticPr fontId="9" type="noConversion"/>
  <conditionalFormatting sqref="AV16:AV192 E16:W16 E19:W19 E17:V18 E21:W24 E20:V20 E36:W37 E25:V35 E46:W192 E38:V45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8" scale="97" firstPageNumber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-</vt:lpstr>
      <vt:lpstr>'-'!Názvy_tisku</vt:lpstr>
      <vt:lpstr>'-'!Oblast_tisku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Jan Rolinc</cp:lastModifiedBy>
  <cp:lastPrinted>2023-06-26T13:22:21Z</cp:lastPrinted>
  <dcterms:created xsi:type="dcterms:W3CDTF">2015-12-21T15:42:21Z</dcterms:created>
  <dcterms:modified xsi:type="dcterms:W3CDTF">2023-06-26T13:24:13Z</dcterms:modified>
</cp:coreProperties>
</file>